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G:\Procurement\2. DOCUMENTS\CAP ADMIN\1. GRANT ADMINISTRATION\1. BUDGETS\1. CURRENT BUDGETS\23 Capital Fund\"/>
    </mc:Choice>
  </mc:AlternateContent>
  <xr:revisionPtr revIDLastSave="0" documentId="13_ncr:1_{ADDC391F-EE88-43C7-ABB8-986380EC6EA0}" xr6:coauthVersionLast="47" xr6:coauthVersionMax="47" xr10:uidLastSave="{00000000-0000-0000-0000-000000000000}"/>
  <bookViews>
    <workbookView xWindow="-120" yWindow="-120" windowWidth="20730" windowHeight="11160" xr2:uid="{00000000-000D-0000-FFFF-FFFF00000000}"/>
  </bookViews>
  <sheets>
    <sheet name="FY22-26" sheetId="2" r:id="rId1"/>
    <sheet name="Rank"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7" i="2" l="1"/>
  <c r="C15" i="2"/>
  <c r="D15" i="2"/>
  <c r="E15" i="2"/>
  <c r="F15" i="2"/>
  <c r="B15" i="2"/>
  <c r="F183" i="2"/>
  <c r="F187" i="2" s="1"/>
  <c r="F163" i="2"/>
  <c r="F149" i="2"/>
  <c r="F125" i="2"/>
  <c r="F114" i="2"/>
  <c r="F97" i="2"/>
  <c r="F82" i="2"/>
  <c r="F58" i="2"/>
  <c r="F47" i="2"/>
  <c r="F34" i="2"/>
  <c r="B183" i="2"/>
  <c r="C183" i="2"/>
  <c r="D183" i="2"/>
  <c r="D187" i="2" s="1"/>
  <c r="E183" i="2"/>
  <c r="E187" i="2" s="1"/>
  <c r="C163" i="2"/>
  <c r="D163" i="2"/>
  <c r="E163" i="2"/>
  <c r="B163" i="2"/>
  <c r="B149" i="2"/>
  <c r="C149" i="2"/>
  <c r="D149" i="2"/>
  <c r="E149" i="2"/>
  <c r="B125" i="2"/>
  <c r="C125" i="2"/>
  <c r="D125" i="2"/>
  <c r="E125" i="2"/>
  <c r="B114" i="2"/>
  <c r="C114" i="2"/>
  <c r="D114" i="2"/>
  <c r="E114" i="2"/>
  <c r="B97" i="2"/>
  <c r="C97" i="2"/>
  <c r="D97" i="2"/>
  <c r="E97" i="2"/>
  <c r="B82" i="2"/>
  <c r="C82" i="2"/>
  <c r="D82" i="2"/>
  <c r="E82" i="2"/>
  <c r="D47" i="2"/>
  <c r="E47" i="2"/>
  <c r="C47" i="2"/>
  <c r="B34" i="2"/>
  <c r="C34" i="2"/>
  <c r="D34" i="2"/>
  <c r="E34" i="2"/>
  <c r="E58" i="2"/>
  <c r="D58" i="2"/>
  <c r="F165" i="2" l="1"/>
  <c r="F186" i="2" s="1"/>
  <c r="F188" i="2" s="1"/>
  <c r="F190" i="2" s="1"/>
  <c r="D165" i="2"/>
  <c r="D186" i="2" s="1"/>
  <c r="D188" i="2" s="1"/>
  <c r="D190" i="2" s="1"/>
  <c r="E165" i="2"/>
  <c r="E186" i="2" s="1"/>
  <c r="E188" i="2" s="1"/>
  <c r="E190" i="2" s="1"/>
  <c r="C187" i="2"/>
  <c r="C58" i="2"/>
  <c r="C165" i="2" l="1"/>
  <c r="C186" i="2" s="1"/>
  <c r="C188" i="2" s="1"/>
  <c r="C190" i="2" s="1"/>
  <c r="B187" i="2"/>
  <c r="B58" i="2"/>
  <c r="B165" i="2" l="1"/>
  <c r="B186" i="2" s="1"/>
  <c r="B188" i="2" s="1"/>
  <c r="B19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Jared Young</author>
  </authors>
  <commentList>
    <comment ref="A73" authorId="0" shapeId="0" xr:uid="{5B0E96BB-884F-4346-8F44-EE8F21247B39}">
      <text>
        <r>
          <rPr>
            <b/>
            <sz val="9"/>
            <color indexed="81"/>
            <rFont val="Tahoma"/>
            <charset val="1"/>
          </rPr>
          <t>Jared Young:</t>
        </r>
        <r>
          <rPr>
            <sz val="9"/>
            <color indexed="81"/>
            <rFont val="Tahoma"/>
            <charset val="1"/>
          </rPr>
          <t xml:space="preserve">
Eric- Comfort Flow
Inst 2008, 20 yr life exp
Recommends replace with AERCO Boiler System.
Water Heaters were installed incorrectly. They need to be off the floor.
Contact Don Brett for another quote, Damion Hydro.</t>
        </r>
      </text>
    </comment>
  </commentList>
</comments>
</file>

<file path=xl/sharedStrings.xml><?xml version="1.0" encoding="utf-8"?>
<sst xmlns="http://schemas.openxmlformats.org/spreadsheetml/2006/main" count="365" uniqueCount="138">
  <si>
    <t>WORK TO BE DONE</t>
  </si>
  <si>
    <r>
      <rPr>
        <b/>
        <sz val="14"/>
        <color theme="1"/>
        <rFont val="Calibri"/>
        <family val="2"/>
        <scheme val="minor"/>
      </rPr>
      <t xml:space="preserve">AMP 200 McKENZIE VILLAGE </t>
    </r>
    <r>
      <rPr>
        <sz val="11"/>
        <color theme="1"/>
        <rFont val="Calibri"/>
        <family val="2"/>
        <scheme val="minor"/>
      </rPr>
      <t>(172 UNITS)</t>
    </r>
  </si>
  <si>
    <r>
      <rPr>
        <b/>
        <sz val="14"/>
        <color theme="1"/>
        <rFont val="Calibri"/>
        <family val="2"/>
        <scheme val="minor"/>
      </rPr>
      <t xml:space="preserve">AMP 300 MAPLEWOOD MEADOWS </t>
    </r>
    <r>
      <rPr>
        <sz val="11"/>
        <color theme="1"/>
        <rFont val="Calibri"/>
        <family val="2"/>
        <scheme val="minor"/>
      </rPr>
      <t>(38 UNITS)</t>
    </r>
  </si>
  <si>
    <t>ADA Site Work</t>
  </si>
  <si>
    <r>
      <rPr>
        <b/>
        <sz val="14"/>
        <color theme="1"/>
        <rFont val="Calibri"/>
        <family val="2"/>
        <scheme val="minor"/>
      </rPr>
      <t xml:space="preserve">AMP 400 PARKVIEW TERRACE </t>
    </r>
    <r>
      <rPr>
        <sz val="11"/>
        <color theme="1"/>
        <rFont val="Calibri"/>
        <family val="2"/>
        <scheme val="minor"/>
      </rPr>
      <t>(150 UNITS)</t>
    </r>
  </si>
  <si>
    <r>
      <rPr>
        <b/>
        <sz val="14"/>
        <color theme="1"/>
        <rFont val="Calibri"/>
        <family val="2"/>
        <scheme val="minor"/>
      </rPr>
      <t xml:space="preserve">AMP 500 LINDEBORG PLACE </t>
    </r>
    <r>
      <rPr>
        <sz val="11"/>
        <color theme="1"/>
        <rFont val="Calibri"/>
        <family val="2"/>
        <scheme val="minor"/>
      </rPr>
      <t>(40 UNITS)</t>
    </r>
  </si>
  <si>
    <r>
      <rPr>
        <b/>
        <sz val="14"/>
        <color theme="1"/>
        <rFont val="Calibri"/>
        <family val="2"/>
        <scheme val="minor"/>
      </rPr>
      <t xml:space="preserve">AMP 500 VENETA VILLA </t>
    </r>
    <r>
      <rPr>
        <sz val="11"/>
        <color theme="1"/>
        <rFont val="Calibri"/>
        <family val="2"/>
        <scheme val="minor"/>
      </rPr>
      <t>(30 UNITS)</t>
    </r>
  </si>
  <si>
    <t>Parking Lot</t>
  </si>
  <si>
    <t>Driveways/Parking Lots</t>
  </si>
  <si>
    <r>
      <rPr>
        <b/>
        <sz val="14"/>
        <color theme="1"/>
        <rFont val="Calibri"/>
        <family val="2"/>
        <scheme val="minor"/>
      </rPr>
      <t xml:space="preserve">AMP 600 CRESVIEW VILLA </t>
    </r>
    <r>
      <rPr>
        <sz val="11"/>
        <color theme="1"/>
        <rFont val="Calibri"/>
        <family val="2"/>
        <scheme val="minor"/>
      </rPr>
      <t>(34 UNITS)</t>
    </r>
  </si>
  <si>
    <r>
      <rPr>
        <b/>
        <sz val="14"/>
        <color theme="1"/>
        <rFont val="Calibri"/>
        <family val="2"/>
        <scheme val="minor"/>
      </rPr>
      <t xml:space="preserve">AMP 600 RIVERVIEW TERRACE </t>
    </r>
    <r>
      <rPr>
        <sz val="11"/>
        <color theme="1"/>
        <rFont val="Calibri"/>
        <family val="2"/>
        <scheme val="minor"/>
      </rPr>
      <t>(60 UNITS)</t>
    </r>
  </si>
  <si>
    <t>Seismic Upgrade</t>
  </si>
  <si>
    <t>Work Item Sub Totals</t>
  </si>
  <si>
    <t>OTHER</t>
  </si>
  <si>
    <t>"Other" Sub Totals</t>
  </si>
  <si>
    <t>Work Items Sub total</t>
  </si>
  <si>
    <t>Others Sub Total</t>
  </si>
  <si>
    <t>AMP 600 CRESVIEW VILLA SUB TOTAL</t>
  </si>
  <si>
    <t>AMP 600 RIVERVIEW TERRACE SUB TOTAL</t>
  </si>
  <si>
    <t>AMP 500 VENETA VILLA SCATTERED SITES SUB TOTAL</t>
  </si>
  <si>
    <t>AMP 500 VENETA VILLA SUB TOTAL</t>
  </si>
  <si>
    <t>AMP 500 LINDEBORG PLACE SUB TOTAL</t>
  </si>
  <si>
    <t>AMP 400 PARKVIEW TERRACE SUB TOTAL</t>
  </si>
  <si>
    <t>AMP 300 MAPLEWOOD MEADOWS SUB TOTAL</t>
  </si>
  <si>
    <t>AMP 200 PENGRA COURT SUB TOTAL</t>
  </si>
  <si>
    <t>AMP 200 McKENZIE VILLAGE SUB TOTAL</t>
  </si>
  <si>
    <t>AMP 100 LAURELWOOD SUB TOTAL</t>
  </si>
  <si>
    <t>Total</t>
  </si>
  <si>
    <t>Plumbing and Storm Drain</t>
  </si>
  <si>
    <t>Trees</t>
  </si>
  <si>
    <t>Plumbing and Storm Drains</t>
  </si>
  <si>
    <t>Concrete Walks and Slab</t>
  </si>
  <si>
    <r>
      <rPr>
        <b/>
        <sz val="14"/>
        <color theme="1"/>
        <rFont val="Calibri"/>
        <family val="2"/>
        <scheme val="minor"/>
      </rPr>
      <t xml:space="preserve">AMP 100 LAURELWOOD </t>
    </r>
    <r>
      <rPr>
        <sz val="11"/>
        <color theme="1"/>
        <rFont val="Calibri"/>
        <family val="2"/>
        <scheme val="minor"/>
      </rPr>
      <t>(29 UNITS)</t>
    </r>
  </si>
  <si>
    <t>Abatements</t>
  </si>
  <si>
    <t xml:space="preserve">1406- Operations </t>
  </si>
  <si>
    <t xml:space="preserve">1408- Management Improvements </t>
  </si>
  <si>
    <t>Bath Upgrades</t>
  </si>
  <si>
    <t xml:space="preserve">Ext Doors </t>
  </si>
  <si>
    <t>Parking lot</t>
  </si>
  <si>
    <t>Concrete Walks and Slabs</t>
  </si>
  <si>
    <t>Comp Mods</t>
  </si>
  <si>
    <t>Elevator Upgrades</t>
  </si>
  <si>
    <t>Unit Comp Mods</t>
  </si>
  <si>
    <t>1480- Grant Audit</t>
  </si>
  <si>
    <t>1480- Architect</t>
  </si>
  <si>
    <t>1480 Fees and Sundries</t>
  </si>
  <si>
    <t>1480 GPNA</t>
  </si>
  <si>
    <t>1480- Relocation</t>
  </si>
  <si>
    <t>1480- Contingency (3%)</t>
  </si>
  <si>
    <t>Appliances and Heaters</t>
  </si>
  <si>
    <t>Roofs/Gutters</t>
  </si>
  <si>
    <t>Interior/Exterior Comp Mod</t>
  </si>
  <si>
    <t>Exterior Paint</t>
  </si>
  <si>
    <t>FY23</t>
  </si>
  <si>
    <t>1480- Cap Fund Vehicle Purchase</t>
  </si>
  <si>
    <t>Concrete</t>
  </si>
  <si>
    <t>Tub Surrounds</t>
  </si>
  <si>
    <t xml:space="preserve">Trees </t>
  </si>
  <si>
    <t>Interior Mods</t>
  </si>
  <si>
    <t>Irrigation and Plumbing</t>
  </si>
  <si>
    <r>
      <rPr>
        <b/>
        <sz val="14"/>
        <color theme="1"/>
        <rFont val="Calibri"/>
        <family val="2"/>
        <scheme val="minor"/>
      </rPr>
      <t>AMP 200 PENGRA COURT</t>
    </r>
    <r>
      <rPr>
        <sz val="14"/>
        <color theme="1"/>
        <rFont val="Calibri"/>
        <family val="2"/>
        <scheme val="minor"/>
      </rPr>
      <t xml:space="preserve"> </t>
    </r>
    <r>
      <rPr>
        <sz val="11"/>
        <color theme="1"/>
        <rFont val="Calibri"/>
        <family val="2"/>
        <scheme val="minor"/>
      </rPr>
      <t>(22 UNITS)</t>
    </r>
  </si>
  <si>
    <t>Ext Paint</t>
  </si>
  <si>
    <t xml:space="preserve">Elevator Upgrades/Repair </t>
  </si>
  <si>
    <t>Security System</t>
  </si>
  <si>
    <t>Roof/Gutters</t>
  </si>
  <si>
    <r>
      <rPr>
        <b/>
        <sz val="14"/>
        <color theme="1"/>
        <rFont val="Calibri"/>
        <family val="2"/>
        <scheme val="minor"/>
      </rPr>
      <t xml:space="preserve">AMP 500 VENETA SCATTERED SITES </t>
    </r>
    <r>
      <rPr>
        <sz val="11"/>
        <color theme="1"/>
        <rFont val="Calibri"/>
        <family val="2"/>
        <scheme val="minor"/>
      </rPr>
      <t>(20 UNITS)</t>
    </r>
  </si>
  <si>
    <t>FY24</t>
  </si>
  <si>
    <t>Left to spend</t>
  </si>
  <si>
    <t>Appliances- Stoves/Fridges/Range Hoods</t>
  </si>
  <si>
    <t>Fairview Parking Lot</t>
  </si>
  <si>
    <t>Fence</t>
  </si>
  <si>
    <t>Kitchen Upgrades</t>
  </si>
  <si>
    <t>Parking Lot (Urgent, missing speed bump)</t>
  </si>
  <si>
    <t>1410- Grant Administration Fee (10%)</t>
  </si>
  <si>
    <t>Walks, Slabs, &amp; Driveways ( Includes ADA Site work)</t>
  </si>
  <si>
    <t>Security Cameras/System</t>
  </si>
  <si>
    <t>Doors</t>
  </si>
  <si>
    <t>Abatements/Remediation</t>
  </si>
  <si>
    <t>Windows (as needed)</t>
  </si>
  <si>
    <t>Water Heaters (50 gal low boys)</t>
  </si>
  <si>
    <t>Playground</t>
  </si>
  <si>
    <t>Security Measures- cameras, alarm, gates</t>
  </si>
  <si>
    <t>ADA Site Work/Pave Gravel Area/Dumpster Pad</t>
  </si>
  <si>
    <t>Office Remodel</t>
  </si>
  <si>
    <t>Bath Fans</t>
  </si>
  <si>
    <t>Kitchen Upgrades- Including appliances</t>
  </si>
  <si>
    <t>FY25</t>
  </si>
  <si>
    <t>FY26</t>
  </si>
  <si>
    <t>Site</t>
  </si>
  <si>
    <t>Project</t>
  </si>
  <si>
    <t>Rank</t>
  </si>
  <si>
    <t>Laurelwood</t>
  </si>
  <si>
    <t>McVillage</t>
  </si>
  <si>
    <t>Pengra</t>
  </si>
  <si>
    <t>Maplewood</t>
  </si>
  <si>
    <t>Parkview</t>
  </si>
  <si>
    <t>Ext Paint combine with deck coating</t>
  </si>
  <si>
    <t>Lindeborg</t>
  </si>
  <si>
    <t>Veneta Villa</t>
  </si>
  <si>
    <t>Veneta SS</t>
  </si>
  <si>
    <t>Mailboxes</t>
  </si>
  <si>
    <t>Cresview</t>
  </si>
  <si>
    <t>Riverview</t>
  </si>
  <si>
    <t>I.C.E.</t>
  </si>
  <si>
    <t>Roofs/Gutters Phase 2</t>
  </si>
  <si>
    <t>Concrete Walks &amp; Slabs</t>
  </si>
  <si>
    <t>$100k</t>
  </si>
  <si>
    <t>$8k</t>
  </si>
  <si>
    <t>$15k</t>
  </si>
  <si>
    <t>$45k</t>
  </si>
  <si>
    <t>$70k</t>
  </si>
  <si>
    <t>$20k</t>
  </si>
  <si>
    <t>Remodel Lobby Restrooms (combine w/mailboxes?)</t>
  </si>
  <si>
    <t>2022-2026 CAP Projects- Rankings</t>
  </si>
  <si>
    <t>Generator</t>
  </si>
  <si>
    <t>Plumbing &amp; Drain Lines</t>
  </si>
  <si>
    <t>Fencing</t>
  </si>
  <si>
    <t>Rear ADA Exit</t>
  </si>
  <si>
    <t>Concrete (includes ADA site work)</t>
  </si>
  <si>
    <t>Elevator Repair/Upgrade</t>
  </si>
  <si>
    <t>Community Room Reroof &amp; Gutters</t>
  </si>
  <si>
    <t>FY27</t>
  </si>
  <si>
    <t>Siding</t>
  </si>
  <si>
    <t>Gutters</t>
  </si>
  <si>
    <t>ADA Units</t>
  </si>
  <si>
    <t>Tub Faucets</t>
  </si>
  <si>
    <t>Water Heaters/Boilers/Heating System</t>
  </si>
  <si>
    <t>Ductless Heat Pumps</t>
  </si>
  <si>
    <t>Exterior Doors</t>
  </si>
  <si>
    <t>Auto Doors in lobby</t>
  </si>
  <si>
    <t>Flooring in common areas</t>
  </si>
  <si>
    <t>Plumbing</t>
  </si>
  <si>
    <t>Window Replacement w/Exterior Paint</t>
  </si>
  <si>
    <t>Community Room Remodel</t>
  </si>
  <si>
    <t>Remodel Community Room, Lobby, Lobby Restrooms</t>
  </si>
  <si>
    <t>Community Room/Office Remodel</t>
  </si>
  <si>
    <t xml:space="preserve"> </t>
  </si>
  <si>
    <t>Exterior Bollard Lights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</si>
</sst>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u/>
      <sz val="14"/>
      <color theme="1"/>
      <name val="Calibri"/>
      <family val="2"/>
      <scheme val="minor"/>
    </font>
    <font>
      <sz val="11"/>
      <name val="Calibri"/>
      <family val="2"/>
      <scheme val="minor"/>
    </font>
    <font>
      <sz val="14"/>
      <color theme="1"/>
      <name val="Calibri"/>
      <family val="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s>
  <cellStyleXfs count="1">
    <xf numFmtId="0" fontId="0" fillId="0" borderId="0"/>
  </cellStyleXfs>
  <cellXfs count="94">
    <xf numFmtId="0" fontId="0" fillId="0" borderId="0" xfId="0"/>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164" fontId="0" fillId="0" borderId="5" xfId="0" applyNumberFormat="1" applyBorder="1" applyAlignment="1">
      <alignment horizontal="center" vertical="center"/>
    </xf>
    <xf numFmtId="164" fontId="0" fillId="0" borderId="0" xfId="0" applyNumberFormat="1" applyAlignment="1">
      <alignment horizontal="center" vertical="center"/>
    </xf>
    <xf numFmtId="0" fontId="1" fillId="0" borderId="0" xfId="0" applyFont="1" applyAlignment="1">
      <alignment horizontal="right"/>
    </xf>
    <xf numFmtId="164" fontId="0" fillId="0" borderId="4" xfId="0" applyNumberFormat="1" applyBorder="1" applyAlignment="1">
      <alignment horizontal="center" vertical="center"/>
    </xf>
    <xf numFmtId="0" fontId="0" fillId="0" borderId="6" xfId="0" applyBorder="1"/>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0" fontId="1" fillId="0" borderId="9" xfId="0" applyFont="1" applyBorder="1" applyAlignment="1">
      <alignment horizontal="left"/>
    </xf>
    <xf numFmtId="0" fontId="2" fillId="0" borderId="9" xfId="0" applyFont="1" applyBorder="1" applyAlignment="1">
      <alignment horizontal="center"/>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0" fillId="0" borderId="13" xfId="0" applyBorder="1" applyAlignment="1">
      <alignment horizontal="left" vertical="center"/>
    </xf>
    <xf numFmtId="164" fontId="0" fillId="0" borderId="14" xfId="0" applyNumberFormat="1" applyBorder="1" applyAlignment="1">
      <alignment horizontal="center" vertical="center"/>
    </xf>
    <xf numFmtId="0" fontId="0" fillId="0" borderId="6" xfId="0" applyBorder="1" applyAlignment="1">
      <alignment horizontal="left"/>
    </xf>
    <xf numFmtId="164" fontId="0" fillId="0" borderId="15" xfId="0" applyNumberFormat="1" applyBorder="1" applyAlignment="1">
      <alignment horizontal="center" vertical="center"/>
    </xf>
    <xf numFmtId="164" fontId="0" fillId="0" borderId="16" xfId="0" applyNumberFormat="1" applyBorder="1" applyAlignment="1">
      <alignment horizontal="center" vertical="center"/>
    </xf>
    <xf numFmtId="0" fontId="0" fillId="0" borderId="20" xfId="0" applyBorder="1"/>
    <xf numFmtId="0" fontId="1" fillId="0" borderId="0" xfId="0" applyFont="1" applyAlignment="1">
      <alignment horizontal="left"/>
    </xf>
    <xf numFmtId="0" fontId="0" fillId="0" borderId="17" xfId="0" applyBorder="1" applyAlignment="1">
      <alignment horizontal="center"/>
    </xf>
    <xf numFmtId="164" fontId="0" fillId="0" borderId="10" xfId="0" applyNumberFormat="1" applyBorder="1" applyAlignment="1">
      <alignment horizontal="center" vertical="center"/>
    </xf>
    <xf numFmtId="0" fontId="5" fillId="0" borderId="22" xfId="0" applyFont="1" applyBorder="1" applyAlignment="1">
      <alignment horizontal="left"/>
    </xf>
    <xf numFmtId="164" fontId="0" fillId="0" borderId="11" xfId="0" applyNumberFormat="1" applyBorder="1" applyAlignment="1">
      <alignment horizontal="center" vertical="center"/>
    </xf>
    <xf numFmtId="0" fontId="0" fillId="0" borderId="0" xfId="0" applyAlignment="1">
      <alignment horizontal="left"/>
    </xf>
    <xf numFmtId="0" fontId="5" fillId="0" borderId="6" xfId="0" applyFont="1" applyBorder="1" applyAlignment="1">
      <alignment horizontal="left"/>
    </xf>
    <xf numFmtId="0" fontId="0" fillId="0" borderId="22" xfId="0" applyBorder="1"/>
    <xf numFmtId="0" fontId="0" fillId="0" borderId="21" xfId="0" applyBorder="1"/>
    <xf numFmtId="0" fontId="0" fillId="0" borderId="0" xfId="0" applyAlignment="1">
      <alignment horizontal="right"/>
    </xf>
    <xf numFmtId="0" fontId="0" fillId="0" borderId="13" xfId="0" applyBorder="1"/>
    <xf numFmtId="0" fontId="0" fillId="0" borderId="9" xfId="0" applyBorder="1" applyAlignment="1">
      <alignment horizontal="center"/>
    </xf>
    <xf numFmtId="0" fontId="5" fillId="0" borderId="6" xfId="0" applyFont="1" applyBorder="1"/>
    <xf numFmtId="0" fontId="0" fillId="0" borderId="0" xfId="0" applyAlignment="1">
      <alignment horizontal="center"/>
    </xf>
    <xf numFmtId="0" fontId="5" fillId="0" borderId="0" xfId="0" applyFont="1" applyAlignment="1">
      <alignment horizontal="left"/>
    </xf>
    <xf numFmtId="0" fontId="0" fillId="0" borderId="1" xfId="0" applyBorder="1" applyAlignment="1">
      <alignment horizontal="center"/>
    </xf>
    <xf numFmtId="0" fontId="0" fillId="0" borderId="1" xfId="0" applyBorder="1"/>
    <xf numFmtId="0" fontId="0" fillId="0" borderId="1" xfId="0" applyBorder="1" applyAlignment="1">
      <alignment wrapText="1"/>
    </xf>
    <xf numFmtId="0" fontId="5" fillId="0" borderId="1" xfId="0" applyFont="1" applyBorder="1" applyAlignment="1">
      <alignment horizontal="left"/>
    </xf>
    <xf numFmtId="0" fontId="0" fillId="0" borderId="1" xfId="0" applyBorder="1" applyAlignment="1">
      <alignment horizontal="left"/>
    </xf>
    <xf numFmtId="0" fontId="5" fillId="0" borderId="1" xfId="0" applyFont="1" applyBorder="1"/>
    <xf numFmtId="164" fontId="0" fillId="0" borderId="0" xfId="0" applyNumberFormat="1"/>
    <xf numFmtId="164" fontId="1" fillId="0" borderId="0" xfId="0" applyNumberFormat="1" applyFont="1" applyAlignment="1">
      <alignment horizontal="center" vertical="center"/>
    </xf>
    <xf numFmtId="164" fontId="2" fillId="0" borderId="3" xfId="0" applyNumberFormat="1" applyFont="1" applyBorder="1" applyAlignment="1">
      <alignment horizontal="center" vertical="center"/>
    </xf>
    <xf numFmtId="164" fontId="0" fillId="0" borderId="28" xfId="0" applyNumberFormat="1" applyBorder="1" applyAlignment="1">
      <alignment horizontal="center" vertical="center"/>
    </xf>
    <xf numFmtId="164" fontId="0" fillId="0" borderId="29" xfId="0" applyNumberFormat="1" applyBorder="1" applyAlignment="1">
      <alignment horizontal="center" vertical="center"/>
    </xf>
    <xf numFmtId="0" fontId="0" fillId="0" borderId="24" xfId="0" applyBorder="1"/>
    <xf numFmtId="0" fontId="2" fillId="0" borderId="12" xfId="0" applyFont="1" applyBorder="1" applyAlignment="1">
      <alignment horizontal="center"/>
    </xf>
    <xf numFmtId="0" fontId="0" fillId="0" borderId="18" xfId="0" applyBorder="1" applyAlignment="1">
      <alignment horizontal="center"/>
    </xf>
    <xf numFmtId="0" fontId="0" fillId="0" borderId="13" xfId="0" applyBorder="1" applyAlignment="1">
      <alignment horizontal="left"/>
    </xf>
    <xf numFmtId="0" fontId="5" fillId="0" borderId="20" xfId="0" applyFont="1" applyBorder="1" applyAlignment="1">
      <alignment horizontal="left"/>
    </xf>
    <xf numFmtId="164" fontId="5" fillId="0" borderId="2" xfId="0" applyNumberFormat="1" applyFont="1" applyBorder="1" applyAlignment="1">
      <alignment horizontal="center" vertical="center"/>
    </xf>
    <xf numFmtId="164" fontId="2" fillId="0" borderId="25" xfId="0" applyNumberFormat="1" applyFont="1" applyBorder="1" applyAlignment="1">
      <alignment horizontal="center" vertical="center"/>
    </xf>
    <xf numFmtId="0" fontId="0" fillId="0" borderId="23" xfId="0" applyBorder="1" applyAlignment="1">
      <alignment horizontal="center"/>
    </xf>
    <xf numFmtId="164" fontId="2" fillId="0" borderId="31" xfId="0" applyNumberFormat="1" applyFont="1" applyBorder="1" applyAlignment="1">
      <alignment horizontal="center" vertical="center"/>
    </xf>
    <xf numFmtId="164" fontId="2" fillId="0" borderId="19" xfId="0" applyNumberFormat="1" applyFont="1" applyBorder="1" applyAlignment="1">
      <alignment horizontal="center" vertical="center"/>
    </xf>
    <xf numFmtId="164" fontId="0" fillId="0" borderId="26" xfId="0" applyNumberFormat="1" applyBorder="1" applyAlignment="1">
      <alignment horizontal="center" vertical="center"/>
    </xf>
    <xf numFmtId="164" fontId="5" fillId="0" borderId="5" xfId="0" applyNumberFormat="1" applyFont="1" applyBorder="1" applyAlignment="1">
      <alignment horizontal="center" vertical="center"/>
    </xf>
    <xf numFmtId="0" fontId="0" fillId="0" borderId="17" xfId="0" applyBorder="1"/>
    <xf numFmtId="164" fontId="0" fillId="0" borderId="30" xfId="0" applyNumberFormat="1" applyBorder="1" applyAlignment="1">
      <alignment horizontal="center" vertical="center"/>
    </xf>
    <xf numFmtId="164" fontId="1" fillId="0" borderId="29" xfId="0" applyNumberFormat="1" applyFont="1" applyBorder="1" applyAlignment="1">
      <alignment horizontal="center" vertical="center"/>
    </xf>
    <xf numFmtId="164" fontId="0" fillId="0" borderId="32"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33" xfId="0" applyNumberFormat="1" applyBorder="1" applyAlignment="1">
      <alignment horizontal="center" vertical="center"/>
    </xf>
    <xf numFmtId="164" fontId="0" fillId="0" borderId="34" xfId="0" applyNumberFormat="1" applyBorder="1" applyAlignment="1">
      <alignment horizontal="center" vertical="center"/>
    </xf>
    <xf numFmtId="0" fontId="1" fillId="0" borderId="35" xfId="0" applyFont="1" applyBorder="1" applyAlignment="1">
      <alignment horizontal="left"/>
    </xf>
    <xf numFmtId="164" fontId="0" fillId="0" borderId="35" xfId="0" applyNumberFormat="1" applyBorder="1" applyAlignment="1">
      <alignment horizontal="center" vertical="center"/>
    </xf>
    <xf numFmtId="0" fontId="0" fillId="0" borderId="35" xfId="0" applyBorder="1"/>
    <xf numFmtId="164" fontId="2" fillId="0" borderId="9" xfId="0" applyNumberFormat="1" applyFont="1" applyBorder="1" applyAlignment="1">
      <alignment horizontal="center" vertical="center"/>
    </xf>
    <xf numFmtId="164" fontId="0" fillId="0" borderId="36" xfId="0" applyNumberFormat="1" applyBorder="1" applyAlignment="1">
      <alignment horizontal="center" vertical="center"/>
    </xf>
    <xf numFmtId="164" fontId="0" fillId="0" borderId="37" xfId="0" applyNumberFormat="1" applyBorder="1" applyAlignment="1">
      <alignment horizontal="center" vertical="center"/>
    </xf>
    <xf numFmtId="164" fontId="2" fillId="0" borderId="32" xfId="0" applyNumberFormat="1" applyFont="1" applyBorder="1" applyAlignment="1">
      <alignment horizontal="center" vertical="center"/>
    </xf>
    <xf numFmtId="164" fontId="0" fillId="0" borderId="38" xfId="0" applyNumberFormat="1" applyBorder="1" applyAlignment="1">
      <alignment horizontal="center" vertical="center"/>
    </xf>
    <xf numFmtId="164" fontId="0" fillId="0" borderId="25" xfId="0" applyNumberFormat="1" applyBorder="1" applyAlignment="1">
      <alignment horizontal="center" vertical="center"/>
    </xf>
    <xf numFmtId="0" fontId="2" fillId="0" borderId="23" xfId="0" applyFont="1" applyBorder="1" applyAlignment="1">
      <alignment horizontal="center"/>
    </xf>
    <xf numFmtId="0" fontId="1" fillId="0" borderId="23" xfId="0" applyFont="1" applyBorder="1" applyAlignment="1">
      <alignment horizontal="left"/>
    </xf>
    <xf numFmtId="164" fontId="2" fillId="0" borderId="39" xfId="0" applyNumberFormat="1" applyFont="1" applyBorder="1" applyAlignment="1">
      <alignment horizontal="center" vertical="center"/>
    </xf>
    <xf numFmtId="164" fontId="2" fillId="0" borderId="40" xfId="0" applyNumberFormat="1" applyFont="1" applyBorder="1" applyAlignment="1">
      <alignment horizontal="center" vertical="center"/>
    </xf>
    <xf numFmtId="164" fontId="5" fillId="0" borderId="26" xfId="0" applyNumberFormat="1" applyFont="1" applyBorder="1" applyAlignment="1">
      <alignment horizontal="center" vertical="center"/>
    </xf>
    <xf numFmtId="0" fontId="0" fillId="2" borderId="6" xfId="0" applyFill="1" applyBorder="1"/>
    <xf numFmtId="0" fontId="0" fillId="2" borderId="13" xfId="0" applyFill="1" applyBorder="1"/>
    <xf numFmtId="0" fontId="5" fillId="2" borderId="6" xfId="0" applyFont="1" applyFill="1" applyBorder="1" applyAlignment="1">
      <alignment horizontal="left"/>
    </xf>
    <xf numFmtId="0" fontId="5" fillId="2" borderId="22" xfId="0" applyFont="1" applyFill="1" applyBorder="1" applyAlignment="1">
      <alignment horizontal="left"/>
    </xf>
    <xf numFmtId="0" fontId="0" fillId="2" borderId="6" xfId="0" applyFill="1" applyBorder="1" applyAlignment="1">
      <alignment horizontal="left"/>
    </xf>
    <xf numFmtId="164" fontId="2" fillId="0" borderId="41" xfId="0" applyNumberFormat="1" applyFont="1" applyBorder="1" applyAlignment="1">
      <alignment horizontal="center" vertical="center"/>
    </xf>
    <xf numFmtId="0" fontId="4" fillId="0" borderId="17" xfId="0" applyFont="1" applyBorder="1" applyAlignment="1">
      <alignment horizontal="center" vertical="center"/>
    </xf>
    <xf numFmtId="0" fontId="4" fillId="0" borderId="24"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0"/>
  <sheetViews>
    <sheetView tabSelected="1" topLeftCell="A149" zoomScale="140" zoomScaleNormal="140" zoomScalePageLayoutView="115" workbookViewId="0">
      <selection activeCell="A160" sqref="A160"/>
    </sheetView>
  </sheetViews>
  <sheetFormatPr defaultColWidth="8.85546875" defaultRowHeight="15" x14ac:dyDescent="0.25"/>
  <cols>
    <col min="1" max="1" width="49" bestFit="1" customWidth="1"/>
    <col min="2" max="2" width="15" style="4" bestFit="1" customWidth="1"/>
    <col min="3" max="3" width="13.42578125" style="4" bestFit="1" customWidth="1"/>
    <col min="4" max="5" width="13.42578125" bestFit="1" customWidth="1"/>
    <col min="6" max="6" width="13.42578125" style="4" bestFit="1" customWidth="1"/>
    <col min="7" max="7" width="10.85546875" bestFit="1" customWidth="1"/>
  </cols>
  <sheetData>
    <row r="1" spans="1:7" ht="15.75" thickBot="1" x14ac:dyDescent="0.3"/>
    <row r="2" spans="1:7" ht="16.5" thickBot="1" x14ac:dyDescent="0.3">
      <c r="A2" s="11" t="s">
        <v>0</v>
      </c>
      <c r="B2" s="12" t="s">
        <v>53</v>
      </c>
      <c r="C2" s="12" t="s">
        <v>66</v>
      </c>
      <c r="D2" s="12" t="s">
        <v>86</v>
      </c>
      <c r="E2" s="12" t="s">
        <v>87</v>
      </c>
      <c r="F2" s="13" t="s">
        <v>121</v>
      </c>
    </row>
    <row r="3" spans="1:7" ht="19.5" thickBot="1" x14ac:dyDescent="0.35">
      <c r="A3" s="31" t="s">
        <v>32</v>
      </c>
      <c r="B3" s="6"/>
      <c r="C3" s="6"/>
      <c r="D3" s="6"/>
      <c r="E3" s="6"/>
      <c r="F3" s="15"/>
    </row>
    <row r="4" spans="1:7" x14ac:dyDescent="0.25">
      <c r="A4" s="7" t="s">
        <v>51</v>
      </c>
      <c r="B4" s="1"/>
      <c r="C4" s="1">
        <v>80000</v>
      </c>
      <c r="D4" s="1">
        <v>80000</v>
      </c>
      <c r="E4" s="1">
        <v>80266</v>
      </c>
      <c r="F4" s="9"/>
    </row>
    <row r="5" spans="1:7" x14ac:dyDescent="0.25">
      <c r="A5" s="7" t="s">
        <v>49</v>
      </c>
      <c r="B5" s="1"/>
      <c r="C5" s="1"/>
      <c r="D5" s="1"/>
      <c r="E5" s="1">
        <v>25000</v>
      </c>
      <c r="F5" s="9"/>
    </row>
    <row r="6" spans="1:7" x14ac:dyDescent="0.25">
      <c r="A6" s="7" t="s">
        <v>115</v>
      </c>
      <c r="B6" s="1"/>
      <c r="C6" s="1"/>
      <c r="D6" s="1"/>
      <c r="E6" s="1">
        <v>9000</v>
      </c>
      <c r="F6" s="9"/>
    </row>
    <row r="7" spans="1:7" x14ac:dyDescent="0.25">
      <c r="A7" s="80" t="s">
        <v>123</v>
      </c>
      <c r="B7" s="1"/>
      <c r="C7" s="1"/>
      <c r="D7" s="1"/>
      <c r="E7" s="1"/>
      <c r="F7" s="9">
        <v>30000</v>
      </c>
    </row>
    <row r="8" spans="1:7" x14ac:dyDescent="0.25">
      <c r="A8" s="80" t="s">
        <v>122</v>
      </c>
      <c r="B8" s="1"/>
      <c r="C8" s="1"/>
      <c r="D8" s="1"/>
      <c r="E8" s="1"/>
      <c r="F8" s="9">
        <v>80000</v>
      </c>
    </row>
    <row r="9" spans="1:7" x14ac:dyDescent="0.25">
      <c r="A9" s="80" t="s">
        <v>114</v>
      </c>
      <c r="B9" s="1" t="s">
        <v>136</v>
      </c>
      <c r="C9" s="1"/>
      <c r="D9" s="1"/>
      <c r="E9" s="1"/>
      <c r="F9" s="9">
        <v>40000</v>
      </c>
    </row>
    <row r="10" spans="1:7" x14ac:dyDescent="0.25">
      <c r="A10" s="80" t="s">
        <v>29</v>
      </c>
      <c r="B10" s="1"/>
      <c r="C10" s="1"/>
      <c r="D10" s="1"/>
      <c r="E10" s="1"/>
      <c r="F10" s="9">
        <v>10000</v>
      </c>
    </row>
    <row r="11" spans="1:7" x14ac:dyDescent="0.25">
      <c r="A11" s="7" t="s">
        <v>38</v>
      </c>
      <c r="B11" s="1"/>
      <c r="C11" s="1"/>
      <c r="D11" s="1"/>
      <c r="E11" s="1">
        <v>15000</v>
      </c>
      <c r="F11" s="9"/>
    </row>
    <row r="12" spans="1:7" x14ac:dyDescent="0.25">
      <c r="A12" s="7" t="s">
        <v>74</v>
      </c>
      <c r="B12" s="1"/>
      <c r="C12" s="1"/>
      <c r="D12" s="1">
        <v>40000</v>
      </c>
      <c r="E12" s="1">
        <v>60307</v>
      </c>
      <c r="F12" s="9"/>
    </row>
    <row r="13" spans="1:7" x14ac:dyDescent="0.25">
      <c r="A13" s="7" t="s">
        <v>52</v>
      </c>
      <c r="B13" s="1"/>
      <c r="C13" s="92">
        <v>120000</v>
      </c>
      <c r="D13" s="1"/>
      <c r="E13" s="1"/>
      <c r="F13" s="9"/>
      <c r="G13" s="41"/>
    </row>
    <row r="14" spans="1:7" ht="15.75" thickBot="1" x14ac:dyDescent="0.3">
      <c r="A14" s="16" t="s">
        <v>81</v>
      </c>
      <c r="B14" s="2">
        <v>40000</v>
      </c>
      <c r="C14" s="2"/>
      <c r="D14" s="2"/>
      <c r="E14" s="2"/>
      <c r="F14" s="18"/>
    </row>
    <row r="15" spans="1:7" ht="15.75" thickBot="1" x14ac:dyDescent="0.3">
      <c r="A15" s="10" t="s">
        <v>26</v>
      </c>
      <c r="B15" s="22">
        <f>SUM(B4:B14)</f>
        <v>40000</v>
      </c>
      <c r="C15" s="22">
        <f t="shared" ref="C15:F15" si="0">SUM(C4:C14)</f>
        <v>200000</v>
      </c>
      <c r="D15" s="22">
        <f t="shared" si="0"/>
        <v>120000</v>
      </c>
      <c r="E15" s="22">
        <f t="shared" si="0"/>
        <v>189573</v>
      </c>
      <c r="F15" s="24">
        <f t="shared" si="0"/>
        <v>160000</v>
      </c>
    </row>
    <row r="16" spans="1:7" ht="15.75" thickBot="1" x14ac:dyDescent="0.3">
      <c r="B16"/>
      <c r="C16"/>
    </row>
    <row r="17" spans="1:6" ht="16.5" thickBot="1" x14ac:dyDescent="0.3">
      <c r="A17" s="11" t="s">
        <v>0</v>
      </c>
      <c r="B17" s="12" t="s">
        <v>53</v>
      </c>
      <c r="C17" s="12" t="s">
        <v>66</v>
      </c>
      <c r="D17" s="12" t="s">
        <v>86</v>
      </c>
      <c r="E17" s="12" t="s">
        <v>87</v>
      </c>
      <c r="F17" s="13" t="s">
        <v>121</v>
      </c>
    </row>
    <row r="18" spans="1:6" ht="19.5" thickBot="1" x14ac:dyDescent="0.35">
      <c r="A18" s="48" t="s">
        <v>1</v>
      </c>
      <c r="B18" s="6"/>
      <c r="C18" s="6"/>
      <c r="D18" s="6"/>
      <c r="E18" s="6"/>
      <c r="F18" s="15"/>
    </row>
    <row r="19" spans="1:6" x14ac:dyDescent="0.25">
      <c r="A19" s="30" t="s">
        <v>50</v>
      </c>
      <c r="B19" s="1">
        <v>40000</v>
      </c>
      <c r="C19" s="1"/>
      <c r="D19" s="1">
        <v>40000</v>
      </c>
      <c r="E19" s="1"/>
      <c r="F19" s="9">
        <v>100000</v>
      </c>
    </row>
    <row r="20" spans="1:6" x14ac:dyDescent="0.25">
      <c r="A20" s="7" t="s">
        <v>71</v>
      </c>
      <c r="B20" s="1"/>
      <c r="C20" s="1"/>
      <c r="D20" s="1"/>
      <c r="E20" s="1">
        <v>40000</v>
      </c>
      <c r="F20" s="9"/>
    </row>
    <row r="21" spans="1:6" x14ac:dyDescent="0.25">
      <c r="A21" s="7" t="s">
        <v>28</v>
      </c>
      <c r="B21" s="1"/>
      <c r="C21" s="1"/>
      <c r="D21" s="1"/>
      <c r="E21" s="1">
        <v>20000</v>
      </c>
      <c r="F21" s="9"/>
    </row>
    <row r="22" spans="1:6" x14ac:dyDescent="0.25">
      <c r="A22" s="7" t="s">
        <v>77</v>
      </c>
      <c r="B22" s="1"/>
      <c r="C22" s="1">
        <v>20000</v>
      </c>
      <c r="D22" s="1"/>
      <c r="E22" s="1">
        <v>20000</v>
      </c>
      <c r="F22" s="9"/>
    </row>
    <row r="23" spans="1:6" x14ac:dyDescent="0.25">
      <c r="A23" s="7" t="s">
        <v>118</v>
      </c>
      <c r="B23" s="1"/>
      <c r="C23" s="1"/>
      <c r="D23" s="1">
        <v>30000</v>
      </c>
      <c r="E23" s="1"/>
      <c r="F23" s="9"/>
    </row>
    <row r="24" spans="1:6" x14ac:dyDescent="0.25">
      <c r="A24" s="7" t="s">
        <v>84</v>
      </c>
      <c r="B24" s="1"/>
      <c r="C24" s="1"/>
      <c r="D24" s="1"/>
      <c r="E24" s="1">
        <v>30000</v>
      </c>
      <c r="F24" s="9"/>
    </row>
    <row r="25" spans="1:6" x14ac:dyDescent="0.25">
      <c r="A25" s="7" t="s">
        <v>116</v>
      </c>
      <c r="B25" s="1"/>
      <c r="C25" s="1"/>
      <c r="D25" s="1"/>
      <c r="E25" s="1">
        <v>10000</v>
      </c>
      <c r="F25" s="9"/>
    </row>
    <row r="26" spans="1:6" x14ac:dyDescent="0.25">
      <c r="A26" s="80" t="s">
        <v>124</v>
      </c>
      <c r="B26" s="1"/>
      <c r="C26" s="1"/>
      <c r="D26" s="1"/>
      <c r="E26" s="1"/>
      <c r="F26" s="9">
        <v>80000</v>
      </c>
    </row>
    <row r="27" spans="1:6" x14ac:dyDescent="0.25">
      <c r="A27" s="80" t="s">
        <v>133</v>
      </c>
      <c r="B27" s="1">
        <v>15000</v>
      </c>
      <c r="C27" s="1"/>
      <c r="D27" s="1"/>
      <c r="E27" s="1"/>
      <c r="F27" s="9"/>
    </row>
    <row r="28" spans="1:6" x14ac:dyDescent="0.25">
      <c r="A28" s="7" t="s">
        <v>56</v>
      </c>
      <c r="B28" s="1"/>
      <c r="C28" s="1">
        <v>112000</v>
      </c>
      <c r="D28" s="1"/>
      <c r="E28" s="1"/>
      <c r="F28" s="9"/>
    </row>
    <row r="29" spans="1:6" x14ac:dyDescent="0.25">
      <c r="A29" s="7" t="s">
        <v>68</v>
      </c>
      <c r="B29" s="1"/>
      <c r="C29" s="1"/>
      <c r="D29" s="1"/>
      <c r="E29" s="1">
        <v>30000</v>
      </c>
      <c r="F29" s="9"/>
    </row>
    <row r="30" spans="1:6" x14ac:dyDescent="0.25">
      <c r="A30" s="7" t="s">
        <v>69</v>
      </c>
      <c r="B30" s="1"/>
      <c r="C30" s="1"/>
      <c r="D30" s="1"/>
      <c r="E30" s="1">
        <v>10000</v>
      </c>
      <c r="F30" s="9"/>
    </row>
    <row r="31" spans="1:6" x14ac:dyDescent="0.25">
      <c r="A31" s="7" t="s">
        <v>78</v>
      </c>
      <c r="B31" s="1"/>
      <c r="C31" s="1"/>
      <c r="D31" s="1"/>
      <c r="E31" s="1">
        <v>10000</v>
      </c>
      <c r="F31" s="9"/>
    </row>
    <row r="32" spans="1:6" x14ac:dyDescent="0.25">
      <c r="A32" s="7" t="s">
        <v>76</v>
      </c>
      <c r="B32" s="1"/>
      <c r="C32" s="1"/>
      <c r="D32" s="1">
        <v>40000</v>
      </c>
      <c r="E32" s="1"/>
      <c r="F32" s="9"/>
    </row>
    <row r="33" spans="1:7" ht="15.75" thickBot="1" x14ac:dyDescent="0.3">
      <c r="A33" s="19" t="s">
        <v>29</v>
      </c>
      <c r="B33" s="2"/>
      <c r="C33" s="2"/>
      <c r="D33" s="2"/>
      <c r="E33" s="2">
        <v>10000</v>
      </c>
      <c r="F33" s="18"/>
    </row>
    <row r="34" spans="1:7" ht="15.75" thickBot="1" x14ac:dyDescent="0.3">
      <c r="A34" s="10" t="s">
        <v>25</v>
      </c>
      <c r="B34" s="45">
        <f>SUM(B19:B33)</f>
        <v>55000</v>
      </c>
      <c r="C34" s="45">
        <f>SUM(C19:C33)</f>
        <v>132000</v>
      </c>
      <c r="D34" s="45">
        <f>SUM(D19:D33)</f>
        <v>110000</v>
      </c>
      <c r="E34" s="45">
        <f>SUM(E19:E33)</f>
        <v>180000</v>
      </c>
      <c r="F34" s="24">
        <f>SUM(F19:F33)</f>
        <v>180000</v>
      </c>
    </row>
    <row r="35" spans="1:7" ht="15.75" thickBot="1" x14ac:dyDescent="0.3">
      <c r="A35" s="20"/>
    </row>
    <row r="36" spans="1:7" ht="16.5" thickBot="1" x14ac:dyDescent="0.3">
      <c r="A36" s="11" t="s">
        <v>0</v>
      </c>
      <c r="B36" s="12" t="s">
        <v>53</v>
      </c>
      <c r="C36" s="12" t="s">
        <v>66</v>
      </c>
      <c r="D36" s="12" t="s">
        <v>86</v>
      </c>
      <c r="E36" s="12" t="s">
        <v>87</v>
      </c>
      <c r="F36" s="69" t="s">
        <v>121</v>
      </c>
    </row>
    <row r="37" spans="1:7" ht="19.5" thickBot="1" x14ac:dyDescent="0.35">
      <c r="A37" s="31" t="s">
        <v>60</v>
      </c>
      <c r="B37" s="6"/>
      <c r="C37" s="6"/>
      <c r="D37" s="6"/>
      <c r="E37" s="6"/>
      <c r="F37" s="70"/>
    </row>
    <row r="38" spans="1:7" x14ac:dyDescent="0.25">
      <c r="A38" s="30" t="s">
        <v>57</v>
      </c>
      <c r="B38" s="1"/>
      <c r="C38" s="1"/>
      <c r="D38" s="1"/>
      <c r="E38" s="1">
        <v>20000</v>
      </c>
      <c r="F38" s="64"/>
    </row>
    <row r="39" spans="1:7" x14ac:dyDescent="0.25">
      <c r="A39" s="7" t="s">
        <v>70</v>
      </c>
      <c r="B39" s="1"/>
      <c r="C39" s="1"/>
      <c r="D39" s="1"/>
      <c r="E39" s="1">
        <v>30000</v>
      </c>
      <c r="F39" s="64"/>
    </row>
    <row r="40" spans="1:7" x14ac:dyDescent="0.25">
      <c r="A40" s="7" t="s">
        <v>79</v>
      </c>
      <c r="B40" s="1"/>
      <c r="C40" s="1">
        <v>29000</v>
      </c>
      <c r="D40" s="1"/>
      <c r="E40" s="1"/>
      <c r="F40" s="64"/>
    </row>
    <row r="41" spans="1:7" x14ac:dyDescent="0.25">
      <c r="A41" s="7" t="s">
        <v>85</v>
      </c>
      <c r="B41" s="1"/>
      <c r="C41" s="1">
        <v>225000</v>
      </c>
      <c r="D41" s="1">
        <v>200000</v>
      </c>
      <c r="E41" s="1"/>
      <c r="F41" s="64"/>
      <c r="G41" s="41"/>
    </row>
    <row r="42" spans="1:7" x14ac:dyDescent="0.25">
      <c r="A42" s="7" t="s">
        <v>58</v>
      </c>
      <c r="B42" s="1"/>
      <c r="C42" s="1"/>
      <c r="D42" s="1"/>
      <c r="E42" s="1">
        <v>50000</v>
      </c>
      <c r="F42" s="64"/>
    </row>
    <row r="43" spans="1:7" x14ac:dyDescent="0.25">
      <c r="A43" s="7" t="s">
        <v>59</v>
      </c>
      <c r="B43" s="1"/>
      <c r="C43" s="1"/>
      <c r="D43" s="1"/>
      <c r="E43" s="1">
        <v>50446</v>
      </c>
      <c r="F43" s="64"/>
    </row>
    <row r="44" spans="1:7" x14ac:dyDescent="0.25">
      <c r="A44" s="16" t="s">
        <v>81</v>
      </c>
      <c r="B44" s="1">
        <v>50000</v>
      </c>
      <c r="C44" s="1"/>
      <c r="D44" s="1"/>
      <c r="E44" s="1"/>
      <c r="F44" s="64"/>
    </row>
    <row r="45" spans="1:7" x14ac:dyDescent="0.25">
      <c r="A45" s="7" t="s">
        <v>7</v>
      </c>
      <c r="B45" s="1"/>
      <c r="C45" s="1"/>
      <c r="D45" s="1"/>
      <c r="E45" s="1"/>
      <c r="F45" s="64">
        <v>25000</v>
      </c>
    </row>
    <row r="46" spans="1:7" ht="14.25" customHeight="1" thickBot="1" x14ac:dyDescent="0.3">
      <c r="A46" s="19" t="s">
        <v>55</v>
      </c>
      <c r="B46" s="2"/>
      <c r="C46" s="2"/>
      <c r="D46" s="2">
        <v>40000</v>
      </c>
      <c r="E46" s="2"/>
      <c r="F46" s="71">
        <v>30000</v>
      </c>
    </row>
    <row r="47" spans="1:7" ht="14.25" customHeight="1" thickBot="1" x14ac:dyDescent="0.3">
      <c r="A47" s="10" t="s">
        <v>24</v>
      </c>
      <c r="B47" s="22">
        <f>SUM(B38:B46)</f>
        <v>50000</v>
      </c>
      <c r="C47" s="22">
        <f>SUM(C38:C46)</f>
        <v>254000</v>
      </c>
      <c r="D47" s="22">
        <f t="shared" ref="D47:E47" si="1">SUM(D38:D46)</f>
        <v>240000</v>
      </c>
      <c r="E47" s="22">
        <f t="shared" si="1"/>
        <v>150446</v>
      </c>
      <c r="F47" s="61">
        <f>SUM(F37:F46)</f>
        <v>55000</v>
      </c>
    </row>
    <row r="48" spans="1:7" ht="14.25" customHeight="1" thickBot="1" x14ac:dyDescent="0.3">
      <c r="A48" s="25"/>
    </row>
    <row r="49" spans="1:6" ht="16.5" thickBot="1" x14ac:dyDescent="0.3">
      <c r="A49" s="11" t="s">
        <v>0</v>
      </c>
      <c r="B49" s="52" t="s">
        <v>53</v>
      </c>
      <c r="C49" s="12" t="s">
        <v>66</v>
      </c>
      <c r="D49" s="12" t="s">
        <v>86</v>
      </c>
      <c r="E49" s="12" t="s">
        <v>87</v>
      </c>
      <c r="F49" s="72" t="s">
        <v>121</v>
      </c>
    </row>
    <row r="50" spans="1:6" ht="19.5" thickBot="1" x14ac:dyDescent="0.35">
      <c r="A50" s="48" t="s">
        <v>2</v>
      </c>
      <c r="B50" s="59"/>
      <c r="C50" s="6"/>
      <c r="D50" s="6"/>
      <c r="E50" s="6"/>
      <c r="F50" s="70"/>
    </row>
    <row r="51" spans="1:6" x14ac:dyDescent="0.25">
      <c r="A51" s="30" t="s">
        <v>120</v>
      </c>
      <c r="B51" s="8"/>
      <c r="C51" s="1">
        <v>40000</v>
      </c>
      <c r="D51" s="1"/>
      <c r="E51" s="1"/>
      <c r="F51" s="64"/>
    </row>
    <row r="52" spans="1:6" x14ac:dyDescent="0.25">
      <c r="A52" s="81" t="s">
        <v>29</v>
      </c>
      <c r="B52" s="8"/>
      <c r="C52" s="1"/>
      <c r="D52" s="1"/>
      <c r="E52" s="1"/>
      <c r="F52" s="64">
        <v>20000</v>
      </c>
    </row>
    <row r="53" spans="1:6" x14ac:dyDescent="0.25">
      <c r="A53" s="81" t="s">
        <v>70</v>
      </c>
      <c r="B53" s="8"/>
      <c r="C53" s="1"/>
      <c r="D53" s="1"/>
      <c r="E53" s="1"/>
      <c r="F53" s="64">
        <v>50000</v>
      </c>
    </row>
    <row r="54" spans="1:6" x14ac:dyDescent="0.25">
      <c r="A54" s="81" t="s">
        <v>125</v>
      </c>
      <c r="B54" s="8"/>
      <c r="C54" s="1"/>
      <c r="D54" s="1"/>
      <c r="E54" s="1"/>
      <c r="F54" s="64">
        <v>25000</v>
      </c>
    </row>
    <row r="55" spans="1:6" x14ac:dyDescent="0.25">
      <c r="A55" s="16" t="s">
        <v>81</v>
      </c>
      <c r="B55" s="8">
        <v>45000</v>
      </c>
      <c r="C55" s="1"/>
      <c r="D55" s="1"/>
      <c r="E55" s="1"/>
      <c r="F55" s="64"/>
    </row>
    <row r="56" spans="1:6" x14ac:dyDescent="0.25">
      <c r="A56" s="7" t="s">
        <v>105</v>
      </c>
      <c r="B56" s="8"/>
      <c r="C56" s="1"/>
      <c r="D56" s="1"/>
      <c r="E56" s="1">
        <v>20000</v>
      </c>
      <c r="F56" s="64"/>
    </row>
    <row r="57" spans="1:6" ht="15.75" thickBot="1" x14ac:dyDescent="0.3">
      <c r="A57" s="19" t="s">
        <v>7</v>
      </c>
      <c r="B57" s="73"/>
      <c r="C57" s="2"/>
      <c r="D57" s="2"/>
      <c r="E57" s="2"/>
      <c r="F57" s="71">
        <v>10000</v>
      </c>
    </row>
    <row r="58" spans="1:6" ht="15.75" thickBot="1" x14ac:dyDescent="0.3">
      <c r="A58" s="10" t="s">
        <v>23</v>
      </c>
      <c r="B58" s="74">
        <f>SUM(B50:B57)</f>
        <v>45000</v>
      </c>
      <c r="C58" s="22">
        <f>SUM(C50:C57)</f>
        <v>40000</v>
      </c>
      <c r="D58" s="22">
        <f>SUM(D50:D57)</f>
        <v>0</v>
      </c>
      <c r="E58" s="22">
        <f>SUM(E50:E57)</f>
        <v>20000</v>
      </c>
      <c r="F58" s="61">
        <f>SUM(F50:F57)</f>
        <v>105000</v>
      </c>
    </row>
    <row r="59" spans="1:6" x14ac:dyDescent="0.25">
      <c r="A59" s="66"/>
      <c r="B59" s="67"/>
      <c r="C59" s="67"/>
      <c r="D59" s="68"/>
      <c r="E59" s="68"/>
      <c r="F59" s="67"/>
    </row>
    <row r="60" spans="1:6" x14ac:dyDescent="0.25">
      <c r="A60" s="20"/>
    </row>
    <row r="61" spans="1:6" x14ac:dyDescent="0.25">
      <c r="A61" s="20"/>
    </row>
    <row r="62" spans="1:6" x14ac:dyDescent="0.25">
      <c r="A62" s="20"/>
    </row>
    <row r="63" spans="1:6" x14ac:dyDescent="0.25">
      <c r="A63" s="20"/>
    </row>
    <row r="64" spans="1:6" x14ac:dyDescent="0.25">
      <c r="A64" s="20"/>
    </row>
    <row r="65" spans="1:6" x14ac:dyDescent="0.25">
      <c r="A65" s="20"/>
    </row>
    <row r="66" spans="1:6" x14ac:dyDescent="0.25">
      <c r="A66" s="20"/>
    </row>
    <row r="67" spans="1:6" x14ac:dyDescent="0.25">
      <c r="A67" s="20"/>
    </row>
    <row r="68" spans="1:6" ht="15.75" thickBot="1" x14ac:dyDescent="0.3">
      <c r="A68" s="20"/>
    </row>
    <row r="69" spans="1:6" ht="16.5" thickBot="1" x14ac:dyDescent="0.3">
      <c r="A69" s="11" t="s">
        <v>0</v>
      </c>
      <c r="B69" s="52" t="s">
        <v>53</v>
      </c>
      <c r="C69" s="12" t="s">
        <v>66</v>
      </c>
      <c r="D69" s="12" t="s">
        <v>86</v>
      </c>
      <c r="E69" s="12" t="s">
        <v>87</v>
      </c>
      <c r="F69" s="72" t="s">
        <v>121</v>
      </c>
    </row>
    <row r="70" spans="1:6" ht="19.5" thickBot="1" x14ac:dyDescent="0.35">
      <c r="A70" s="31" t="s">
        <v>4</v>
      </c>
      <c r="B70" s="59"/>
      <c r="C70" s="6"/>
      <c r="D70" s="6"/>
      <c r="E70" s="6"/>
      <c r="F70" s="70"/>
    </row>
    <row r="71" spans="1:6" x14ac:dyDescent="0.25">
      <c r="A71" s="49" t="s">
        <v>77</v>
      </c>
      <c r="B71" s="8"/>
      <c r="C71" s="1"/>
      <c r="D71" s="1">
        <v>10000</v>
      </c>
      <c r="E71" s="1"/>
      <c r="F71" s="64"/>
    </row>
    <row r="72" spans="1:6" x14ac:dyDescent="0.25">
      <c r="A72" s="26" t="s">
        <v>132</v>
      </c>
      <c r="B72" s="8">
        <v>415000</v>
      </c>
      <c r="C72" s="1"/>
      <c r="D72" s="1"/>
      <c r="E72" s="1"/>
      <c r="F72" s="64"/>
    </row>
    <row r="73" spans="1:6" x14ac:dyDescent="0.25">
      <c r="A73" s="82" t="s">
        <v>126</v>
      </c>
      <c r="B73" s="8">
        <v>85000</v>
      </c>
      <c r="C73" s="1"/>
      <c r="D73" s="1"/>
      <c r="E73" s="1"/>
      <c r="F73" s="64"/>
    </row>
    <row r="74" spans="1:6" x14ac:dyDescent="0.25">
      <c r="A74" s="16" t="s">
        <v>62</v>
      </c>
      <c r="B74" s="8"/>
      <c r="C74" s="1"/>
      <c r="D74" s="1"/>
      <c r="E74" s="1">
        <v>50000</v>
      </c>
      <c r="F74" s="64"/>
    </row>
    <row r="75" spans="1:6" x14ac:dyDescent="0.25">
      <c r="A75" s="7" t="s">
        <v>30</v>
      </c>
      <c r="B75" s="8"/>
      <c r="C75" s="1"/>
      <c r="D75" s="1"/>
      <c r="E75" s="1">
        <v>30000</v>
      </c>
      <c r="F75" s="64"/>
    </row>
    <row r="76" spans="1:6" x14ac:dyDescent="0.25">
      <c r="A76" s="7" t="s">
        <v>114</v>
      </c>
      <c r="B76" s="8"/>
      <c r="C76" s="1"/>
      <c r="D76" s="1"/>
      <c r="E76" s="1">
        <v>60000</v>
      </c>
      <c r="F76" s="64"/>
    </row>
    <row r="77" spans="1:6" x14ac:dyDescent="0.25">
      <c r="A77" s="16" t="s">
        <v>7</v>
      </c>
      <c r="B77" s="8"/>
      <c r="C77" s="1">
        <v>10000</v>
      </c>
      <c r="D77" s="1"/>
      <c r="E77" s="1"/>
      <c r="F77" s="64"/>
    </row>
    <row r="78" spans="1:6" x14ac:dyDescent="0.25">
      <c r="A78" s="16" t="s">
        <v>134</v>
      </c>
      <c r="B78" s="8">
        <v>40000</v>
      </c>
      <c r="C78" s="1"/>
      <c r="D78" s="1"/>
      <c r="E78" s="1"/>
      <c r="F78" s="64"/>
    </row>
    <row r="79" spans="1:6" x14ac:dyDescent="0.25">
      <c r="A79" s="16" t="s">
        <v>29</v>
      </c>
      <c r="B79" s="8"/>
      <c r="C79" s="17"/>
      <c r="D79" s="1"/>
      <c r="E79" s="1"/>
      <c r="F79" s="64">
        <v>10000</v>
      </c>
    </row>
    <row r="80" spans="1:6" x14ac:dyDescent="0.25">
      <c r="A80" s="16" t="s">
        <v>81</v>
      </c>
      <c r="B80" s="8">
        <v>51000</v>
      </c>
      <c r="C80" s="8"/>
      <c r="D80" s="1"/>
      <c r="E80" s="1"/>
      <c r="F80" s="64"/>
    </row>
    <row r="81" spans="1:6" ht="15.75" thickBot="1" x14ac:dyDescent="0.3">
      <c r="A81" s="50" t="s">
        <v>39</v>
      </c>
      <c r="B81" s="8"/>
      <c r="C81" s="51">
        <v>45000</v>
      </c>
      <c r="D81" s="51">
        <v>40000</v>
      </c>
      <c r="E81" s="51"/>
      <c r="F81" s="71"/>
    </row>
    <row r="82" spans="1:6" ht="15.75" thickBot="1" x14ac:dyDescent="0.3">
      <c r="A82" s="10" t="s">
        <v>22</v>
      </c>
      <c r="B82" s="74">
        <f>SUM(B71:B81)</f>
        <v>591000</v>
      </c>
      <c r="C82" s="45">
        <f>SUM(C71:C81)</f>
        <v>55000</v>
      </c>
      <c r="D82" s="45">
        <f>SUM(D71:D81)</f>
        <v>50000</v>
      </c>
      <c r="E82" s="45">
        <f>SUM(E71:E81)</f>
        <v>140000</v>
      </c>
      <c r="F82" s="61">
        <f>SUM(F71:F81)</f>
        <v>10000</v>
      </c>
    </row>
    <row r="83" spans="1:6" ht="15.75" thickBot="1" x14ac:dyDescent="0.3">
      <c r="A83" s="20"/>
    </row>
    <row r="84" spans="1:6" ht="16.5" thickBot="1" x14ac:dyDescent="0.3">
      <c r="A84" s="75" t="s">
        <v>0</v>
      </c>
      <c r="B84" s="77" t="s">
        <v>53</v>
      </c>
      <c r="C84" s="54" t="s">
        <v>66</v>
      </c>
      <c r="D84" s="54" t="s">
        <v>86</v>
      </c>
      <c r="E84" s="54" t="s">
        <v>87</v>
      </c>
      <c r="F84" s="78" t="s">
        <v>121</v>
      </c>
    </row>
    <row r="85" spans="1:6" ht="19.5" thickBot="1" x14ac:dyDescent="0.35">
      <c r="A85" s="53" t="s">
        <v>5</v>
      </c>
      <c r="B85" s="55"/>
      <c r="C85" s="43"/>
      <c r="D85" s="43"/>
      <c r="E85" s="43"/>
      <c r="F85" s="85"/>
    </row>
    <row r="86" spans="1:6" x14ac:dyDescent="0.25">
      <c r="A86" s="28" t="s">
        <v>30</v>
      </c>
      <c r="B86" s="8"/>
      <c r="C86" s="1"/>
      <c r="D86" s="1"/>
      <c r="E86" s="1">
        <v>20000</v>
      </c>
      <c r="F86" s="64"/>
    </row>
    <row r="87" spans="1:6" x14ac:dyDescent="0.25">
      <c r="A87" s="27" t="s">
        <v>7</v>
      </c>
      <c r="B87" s="8"/>
      <c r="C87" s="1"/>
      <c r="D87" s="1"/>
      <c r="E87" s="1">
        <v>15000</v>
      </c>
      <c r="F87" s="64"/>
    </row>
    <row r="88" spans="1:6" x14ac:dyDescent="0.25">
      <c r="A88" s="23" t="s">
        <v>64</v>
      </c>
      <c r="B88" s="8"/>
      <c r="C88" s="1"/>
      <c r="D88" s="1">
        <v>50000</v>
      </c>
      <c r="E88" s="1"/>
      <c r="F88" s="64"/>
    </row>
    <row r="89" spans="1:6" x14ac:dyDescent="0.25">
      <c r="A89" s="83" t="s">
        <v>127</v>
      </c>
      <c r="B89" s="8"/>
      <c r="C89" s="1"/>
      <c r="D89" s="1"/>
      <c r="E89" s="1"/>
      <c r="F89" s="64">
        <v>180000</v>
      </c>
    </row>
    <row r="90" spans="1:6" x14ac:dyDescent="0.25">
      <c r="A90" s="83" t="s">
        <v>133</v>
      </c>
      <c r="B90" s="8">
        <v>15000</v>
      </c>
      <c r="C90" s="1"/>
      <c r="D90" s="1"/>
      <c r="E90" s="1"/>
      <c r="F90" s="64"/>
    </row>
    <row r="91" spans="1:6" x14ac:dyDescent="0.25">
      <c r="A91" s="83" t="s">
        <v>29</v>
      </c>
      <c r="B91" s="8"/>
      <c r="C91" s="1"/>
      <c r="D91" s="1"/>
      <c r="E91" s="1"/>
      <c r="F91" s="64">
        <v>10000</v>
      </c>
    </row>
    <row r="92" spans="1:6" x14ac:dyDescent="0.25">
      <c r="A92" s="23" t="s">
        <v>105</v>
      </c>
      <c r="B92" s="8"/>
      <c r="C92" s="1"/>
      <c r="D92" s="1"/>
      <c r="E92" s="1">
        <v>70000</v>
      </c>
      <c r="F92" s="64"/>
    </row>
    <row r="93" spans="1:6" x14ac:dyDescent="0.25">
      <c r="A93" s="23" t="s">
        <v>41</v>
      </c>
      <c r="B93" s="8"/>
      <c r="C93" s="1"/>
      <c r="D93" s="1"/>
      <c r="E93" s="1"/>
      <c r="F93" s="64">
        <v>30000</v>
      </c>
    </row>
    <row r="94" spans="1:6" x14ac:dyDescent="0.25">
      <c r="A94" s="23" t="s">
        <v>114</v>
      </c>
      <c r="B94" s="8"/>
      <c r="C94" s="1"/>
      <c r="D94" s="1"/>
      <c r="E94" s="1">
        <v>45000</v>
      </c>
      <c r="F94" s="64"/>
    </row>
    <row r="95" spans="1:6" x14ac:dyDescent="0.25">
      <c r="A95" s="27" t="s">
        <v>36</v>
      </c>
      <c r="B95" s="8"/>
      <c r="C95" s="1">
        <v>200000</v>
      </c>
      <c r="D95" s="1">
        <v>200000</v>
      </c>
      <c r="E95" s="1"/>
      <c r="F95" s="64"/>
    </row>
    <row r="96" spans="1:6" ht="15.75" thickBot="1" x14ac:dyDescent="0.3">
      <c r="A96" s="16" t="s">
        <v>81</v>
      </c>
      <c r="B96" s="79">
        <v>45000</v>
      </c>
      <c r="C96" s="57"/>
      <c r="D96" s="57"/>
      <c r="E96" s="57"/>
      <c r="F96" s="65"/>
    </row>
    <row r="97" spans="1:7" ht="15.75" thickBot="1" x14ac:dyDescent="0.3">
      <c r="A97" s="76" t="s">
        <v>21</v>
      </c>
      <c r="B97" s="74">
        <f t="shared" ref="B97:E97" si="2">SUM(B86:B96)</f>
        <v>60000</v>
      </c>
      <c r="C97" s="45">
        <f t="shared" si="2"/>
        <v>200000</v>
      </c>
      <c r="D97" s="45">
        <f t="shared" si="2"/>
        <v>250000</v>
      </c>
      <c r="E97" s="45">
        <f t="shared" si="2"/>
        <v>150000</v>
      </c>
      <c r="F97" s="61">
        <f>SUM(F86:F96)</f>
        <v>220000</v>
      </c>
    </row>
    <row r="98" spans="1:7" x14ac:dyDescent="0.25">
      <c r="A98" s="20"/>
    </row>
    <row r="99" spans="1:7" x14ac:dyDescent="0.25">
      <c r="A99" s="20"/>
    </row>
    <row r="100" spans="1:7" x14ac:dyDescent="0.25">
      <c r="A100" s="20"/>
    </row>
    <row r="101" spans="1:7" x14ac:dyDescent="0.25">
      <c r="A101" s="20"/>
    </row>
    <row r="102" spans="1:7" ht="15.75" thickBot="1" x14ac:dyDescent="0.3">
      <c r="A102" s="20"/>
    </row>
    <row r="103" spans="1:7" ht="16.5" thickBot="1" x14ac:dyDescent="0.3">
      <c r="A103" s="11" t="s">
        <v>0</v>
      </c>
      <c r="B103" s="52" t="s">
        <v>53</v>
      </c>
      <c r="C103" s="12" t="s">
        <v>66</v>
      </c>
      <c r="D103" s="12" t="s">
        <v>86</v>
      </c>
      <c r="E103" s="12" t="s">
        <v>87</v>
      </c>
      <c r="F103" s="69" t="s">
        <v>121</v>
      </c>
    </row>
    <row r="104" spans="1:7" ht="18.75" x14ac:dyDescent="0.3">
      <c r="A104" s="21" t="s">
        <v>6</v>
      </c>
      <c r="B104" s="59"/>
      <c r="C104" s="6"/>
      <c r="D104" s="6"/>
      <c r="E104" s="6"/>
      <c r="F104" s="70"/>
    </row>
    <row r="105" spans="1:7" x14ac:dyDescent="0.25">
      <c r="A105" s="16" t="s">
        <v>28</v>
      </c>
      <c r="B105" s="8">
        <v>20000</v>
      </c>
      <c r="C105" s="1"/>
      <c r="D105" s="1"/>
      <c r="E105" s="1"/>
      <c r="F105" s="64"/>
    </row>
    <row r="106" spans="1:7" x14ac:dyDescent="0.25">
      <c r="A106" s="16" t="s">
        <v>50</v>
      </c>
      <c r="B106" s="8"/>
      <c r="C106" s="92">
        <v>20000</v>
      </c>
      <c r="D106" s="1"/>
      <c r="E106" s="1"/>
      <c r="F106" s="64"/>
    </row>
    <row r="107" spans="1:7" x14ac:dyDescent="0.25">
      <c r="A107" s="16" t="s">
        <v>39</v>
      </c>
      <c r="B107" s="8"/>
      <c r="C107" s="1"/>
      <c r="D107" s="1">
        <v>63073</v>
      </c>
      <c r="E107" s="1">
        <v>50000</v>
      </c>
      <c r="F107" s="64">
        <v>60000</v>
      </c>
      <c r="G107" s="41"/>
    </row>
    <row r="108" spans="1:7" x14ac:dyDescent="0.25">
      <c r="A108" s="84" t="s">
        <v>128</v>
      </c>
      <c r="B108" s="8"/>
      <c r="C108" s="1"/>
      <c r="D108" s="1"/>
      <c r="E108" s="1"/>
      <c r="F108" s="64">
        <v>38000</v>
      </c>
      <c r="G108" s="41"/>
    </row>
    <row r="109" spans="1:7" x14ac:dyDescent="0.25">
      <c r="A109" s="16" t="s">
        <v>29</v>
      </c>
      <c r="B109" s="8"/>
      <c r="C109" s="1"/>
      <c r="D109" s="1"/>
      <c r="E109" s="1">
        <v>20000</v>
      </c>
      <c r="F109" s="64"/>
    </row>
    <row r="110" spans="1:7" x14ac:dyDescent="0.25">
      <c r="A110" s="26" t="s">
        <v>61</v>
      </c>
      <c r="B110" s="8"/>
      <c r="C110" s="1"/>
      <c r="D110" s="1"/>
      <c r="E110" s="1"/>
      <c r="F110" s="64">
        <v>50000</v>
      </c>
    </row>
    <row r="111" spans="1:7" x14ac:dyDescent="0.25">
      <c r="A111" s="26" t="s">
        <v>82</v>
      </c>
      <c r="B111" s="8">
        <v>50000</v>
      </c>
      <c r="C111" s="1"/>
      <c r="D111" s="1"/>
      <c r="E111" s="1"/>
      <c r="F111" s="64"/>
    </row>
    <row r="112" spans="1:7" x14ac:dyDescent="0.25">
      <c r="A112" s="16" t="s">
        <v>7</v>
      </c>
      <c r="B112" s="8"/>
      <c r="C112" s="1"/>
      <c r="D112" s="1">
        <v>15000</v>
      </c>
      <c r="E112" s="1"/>
      <c r="F112" s="64"/>
    </row>
    <row r="113" spans="1:6" ht="15.75" thickBot="1" x14ac:dyDescent="0.3">
      <c r="A113" s="16" t="s">
        <v>81</v>
      </c>
      <c r="B113" s="73">
        <v>40000</v>
      </c>
      <c r="C113" s="2"/>
      <c r="D113" s="2"/>
      <c r="E113" s="2"/>
      <c r="F113" s="71"/>
    </row>
    <row r="114" spans="1:6" ht="15.75" thickBot="1" x14ac:dyDescent="0.3">
      <c r="A114" s="10" t="s">
        <v>20</v>
      </c>
      <c r="B114" s="74">
        <f t="shared" ref="B114:E114" si="3">SUM(B105:B113)</f>
        <v>110000</v>
      </c>
      <c r="C114" s="45">
        <f t="shared" si="3"/>
        <v>20000</v>
      </c>
      <c r="D114" s="45">
        <f t="shared" si="3"/>
        <v>78073</v>
      </c>
      <c r="E114" s="45">
        <f t="shared" si="3"/>
        <v>70000</v>
      </c>
      <c r="F114" s="61">
        <f>SUM(F105:F113)</f>
        <v>148000</v>
      </c>
    </row>
    <row r="115" spans="1:6" ht="15.75" thickBot="1" x14ac:dyDescent="0.3">
      <c r="A115" s="20"/>
    </row>
    <row r="116" spans="1:6" ht="16.5" thickBot="1" x14ac:dyDescent="0.3">
      <c r="A116" s="47" t="s">
        <v>0</v>
      </c>
      <c r="B116" s="52" t="s">
        <v>53</v>
      </c>
      <c r="C116" s="12" t="s">
        <v>66</v>
      </c>
      <c r="D116" s="12" t="s">
        <v>86</v>
      </c>
      <c r="E116" s="12" t="s">
        <v>87</v>
      </c>
      <c r="F116" s="69" t="s">
        <v>121</v>
      </c>
    </row>
    <row r="117" spans="1:6" ht="19.5" thickBot="1" x14ac:dyDescent="0.35">
      <c r="A117" s="31" t="s">
        <v>65</v>
      </c>
      <c r="B117" s="59"/>
      <c r="C117" s="6"/>
      <c r="D117" s="6"/>
      <c r="E117" s="6"/>
      <c r="F117" s="70"/>
    </row>
    <row r="118" spans="1:6" x14ac:dyDescent="0.25">
      <c r="A118" s="49" t="s">
        <v>40</v>
      </c>
      <c r="B118" s="8"/>
      <c r="C118" s="1"/>
      <c r="D118" s="1">
        <v>50000</v>
      </c>
      <c r="E118" s="1"/>
      <c r="F118" s="64"/>
    </row>
    <row r="119" spans="1:6" x14ac:dyDescent="0.25">
      <c r="A119" s="16" t="s">
        <v>39</v>
      </c>
      <c r="B119" s="8"/>
      <c r="C119" s="1"/>
      <c r="D119" s="1"/>
      <c r="E119" s="1">
        <v>49000</v>
      </c>
      <c r="F119" s="64"/>
    </row>
    <row r="120" spans="1:6" x14ac:dyDescent="0.25">
      <c r="A120" s="16" t="s">
        <v>50</v>
      </c>
      <c r="B120" s="8"/>
      <c r="C120" s="1"/>
      <c r="D120" s="1"/>
      <c r="E120" s="1">
        <v>20000</v>
      </c>
      <c r="F120" s="64"/>
    </row>
    <row r="121" spans="1:6" x14ac:dyDescent="0.25">
      <c r="A121" s="32" t="s">
        <v>131</v>
      </c>
      <c r="B121" s="8"/>
      <c r="C121" s="1"/>
      <c r="D121" s="1">
        <v>14000</v>
      </c>
      <c r="E121" s="1"/>
      <c r="F121" s="64"/>
    </row>
    <row r="122" spans="1:6" x14ac:dyDescent="0.25">
      <c r="A122" s="16" t="s">
        <v>29</v>
      </c>
      <c r="B122" s="8"/>
      <c r="C122" s="1"/>
      <c r="D122" s="1"/>
      <c r="E122" s="1">
        <v>20000</v>
      </c>
      <c r="F122" s="64"/>
    </row>
    <row r="123" spans="1:6" x14ac:dyDescent="0.25">
      <c r="A123" s="16" t="s">
        <v>8</v>
      </c>
      <c r="B123" s="8"/>
      <c r="C123" s="1">
        <v>50000</v>
      </c>
      <c r="D123" s="1"/>
      <c r="E123" s="1"/>
      <c r="F123" s="64"/>
    </row>
    <row r="124" spans="1:6" ht="15.75" thickBot="1" x14ac:dyDescent="0.3">
      <c r="A124" s="50" t="s">
        <v>61</v>
      </c>
      <c r="B124" s="73"/>
      <c r="C124" s="2">
        <v>50000</v>
      </c>
      <c r="D124" s="93">
        <v>50000</v>
      </c>
      <c r="E124" s="2"/>
      <c r="F124" s="71"/>
    </row>
    <row r="125" spans="1:6" ht="15.75" thickBot="1" x14ac:dyDescent="0.3">
      <c r="A125" s="10" t="s">
        <v>19</v>
      </c>
      <c r="B125" s="74">
        <f t="shared" ref="B125:E125" si="4">SUM(B118:B124)</f>
        <v>0</v>
      </c>
      <c r="C125" s="45">
        <f t="shared" si="4"/>
        <v>100000</v>
      </c>
      <c r="D125" s="45">
        <f t="shared" si="4"/>
        <v>114000</v>
      </c>
      <c r="E125" s="45">
        <f t="shared" si="4"/>
        <v>89000</v>
      </c>
      <c r="F125" s="61">
        <f>SUM(F118:F124)</f>
        <v>0</v>
      </c>
    </row>
    <row r="126" spans="1:6" x14ac:dyDescent="0.25">
      <c r="A126" s="20"/>
    </row>
    <row r="127" spans="1:6" x14ac:dyDescent="0.25">
      <c r="A127" s="20"/>
    </row>
    <row r="128" spans="1:6" x14ac:dyDescent="0.25">
      <c r="A128" s="20"/>
    </row>
    <row r="129" spans="1:7" x14ac:dyDescent="0.25">
      <c r="A129" s="20"/>
    </row>
    <row r="130" spans="1:7" x14ac:dyDescent="0.25">
      <c r="A130" s="20"/>
    </row>
    <row r="131" spans="1:7" x14ac:dyDescent="0.25">
      <c r="A131" s="20"/>
    </row>
    <row r="132" spans="1:7" x14ac:dyDescent="0.25">
      <c r="A132" s="20"/>
    </row>
    <row r="133" spans="1:7" x14ac:dyDescent="0.25">
      <c r="A133" s="20"/>
    </row>
    <row r="134" spans="1:7" x14ac:dyDescent="0.25">
      <c r="A134" s="20"/>
    </row>
    <row r="135" spans="1:7" x14ac:dyDescent="0.25">
      <c r="A135" s="20"/>
    </row>
    <row r="136" spans="1:7" ht="15.75" thickBot="1" x14ac:dyDescent="0.3">
      <c r="A136" s="20"/>
    </row>
    <row r="137" spans="1:7" ht="16.5" thickBot="1" x14ac:dyDescent="0.3">
      <c r="A137" s="11" t="s">
        <v>0</v>
      </c>
      <c r="B137" s="52" t="s">
        <v>53</v>
      </c>
      <c r="C137" s="12" t="s">
        <v>66</v>
      </c>
      <c r="D137" s="12" t="s">
        <v>86</v>
      </c>
      <c r="E137" s="12" t="s">
        <v>87</v>
      </c>
      <c r="F137" s="72" t="s">
        <v>121</v>
      </c>
    </row>
    <row r="138" spans="1:7" ht="19.5" thickBot="1" x14ac:dyDescent="0.35">
      <c r="A138" s="48" t="s">
        <v>9</v>
      </c>
      <c r="B138" s="59"/>
      <c r="C138" s="6"/>
      <c r="D138" s="6"/>
      <c r="E138" s="6"/>
      <c r="F138" s="70"/>
    </row>
    <row r="139" spans="1:7" x14ac:dyDescent="0.25">
      <c r="A139" s="30" t="s">
        <v>33</v>
      </c>
      <c r="B139" s="8"/>
      <c r="C139" s="1"/>
      <c r="D139" s="1">
        <v>10000</v>
      </c>
      <c r="E139" s="1"/>
      <c r="F139" s="64"/>
    </row>
    <row r="140" spans="1:7" x14ac:dyDescent="0.25">
      <c r="A140" s="7" t="s">
        <v>31</v>
      </c>
      <c r="B140" s="8"/>
      <c r="C140" s="1"/>
      <c r="D140" s="1">
        <v>40446</v>
      </c>
      <c r="E140" s="1"/>
      <c r="F140" s="64"/>
    </row>
    <row r="141" spans="1:7" x14ac:dyDescent="0.25">
      <c r="A141" s="7" t="s">
        <v>7</v>
      </c>
      <c r="B141" s="8"/>
      <c r="C141" s="1">
        <v>20000</v>
      </c>
      <c r="D141" s="1"/>
      <c r="E141" s="1"/>
      <c r="F141" s="64"/>
      <c r="G141" s="41"/>
    </row>
    <row r="142" spans="1:7" x14ac:dyDescent="0.25">
      <c r="A142" s="7" t="s">
        <v>135</v>
      </c>
      <c r="B142" s="8">
        <v>40000</v>
      </c>
      <c r="C142" s="1"/>
      <c r="D142" s="92"/>
      <c r="E142" s="1"/>
      <c r="F142" s="64"/>
    </row>
    <row r="143" spans="1:7" x14ac:dyDescent="0.25">
      <c r="A143" s="80" t="s">
        <v>127</v>
      </c>
      <c r="B143" s="8"/>
      <c r="C143" s="1"/>
      <c r="D143" s="1"/>
      <c r="E143" s="1"/>
      <c r="F143" s="64">
        <v>183000</v>
      </c>
    </row>
    <row r="144" spans="1:7" x14ac:dyDescent="0.25">
      <c r="A144" s="80" t="s">
        <v>29</v>
      </c>
      <c r="B144" s="8"/>
      <c r="C144" s="1"/>
      <c r="D144" s="1"/>
      <c r="E144" s="1"/>
      <c r="F144" s="64">
        <v>10000</v>
      </c>
    </row>
    <row r="145" spans="1:6" x14ac:dyDescent="0.25">
      <c r="A145" s="7" t="s">
        <v>117</v>
      </c>
      <c r="B145" s="8"/>
      <c r="C145" s="1"/>
      <c r="D145" s="1"/>
      <c r="E145" s="1">
        <v>20000</v>
      </c>
      <c r="F145" s="64"/>
    </row>
    <row r="146" spans="1:6" x14ac:dyDescent="0.25">
      <c r="A146" s="16" t="s">
        <v>81</v>
      </c>
      <c r="B146" s="8">
        <v>40019</v>
      </c>
      <c r="C146" s="1"/>
      <c r="D146" s="1"/>
      <c r="E146" s="1"/>
      <c r="F146" s="64"/>
    </row>
    <row r="147" spans="1:6" x14ac:dyDescent="0.25">
      <c r="A147" s="7" t="s">
        <v>114</v>
      </c>
      <c r="B147" s="8"/>
      <c r="C147" s="1"/>
      <c r="D147" s="1"/>
      <c r="E147" s="1">
        <v>40000</v>
      </c>
      <c r="F147" s="64"/>
    </row>
    <row r="148" spans="1:6" ht="15.75" thickBot="1" x14ac:dyDescent="0.3">
      <c r="A148" s="19" t="s">
        <v>30</v>
      </c>
      <c r="B148" s="73"/>
      <c r="C148" s="2"/>
      <c r="D148" s="2"/>
      <c r="E148" s="2">
        <v>10000</v>
      </c>
      <c r="F148" s="71"/>
    </row>
    <row r="149" spans="1:6" ht="15.75" thickBot="1" x14ac:dyDescent="0.3">
      <c r="A149" s="10" t="s">
        <v>17</v>
      </c>
      <c r="B149" s="74">
        <f t="shared" ref="B149:E149" si="5">SUM(B139:B148)</f>
        <v>80019</v>
      </c>
      <c r="C149" s="45">
        <f t="shared" si="5"/>
        <v>20000</v>
      </c>
      <c r="D149" s="45">
        <f t="shared" si="5"/>
        <v>50446</v>
      </c>
      <c r="E149" s="45">
        <f t="shared" si="5"/>
        <v>70000</v>
      </c>
      <c r="F149" s="61">
        <f>SUM(F139:F148)</f>
        <v>193000</v>
      </c>
    </row>
    <row r="150" spans="1:6" ht="15.75" thickBot="1" x14ac:dyDescent="0.3"/>
    <row r="151" spans="1:6" ht="16.5" thickBot="1" x14ac:dyDescent="0.3">
      <c r="A151" s="47" t="s">
        <v>0</v>
      </c>
      <c r="B151" s="52" t="s">
        <v>53</v>
      </c>
      <c r="C151" s="12" t="s">
        <v>66</v>
      </c>
      <c r="D151" s="12" t="s">
        <v>86</v>
      </c>
      <c r="E151" s="12" t="s">
        <v>87</v>
      </c>
      <c r="F151" s="72" t="s">
        <v>121</v>
      </c>
    </row>
    <row r="152" spans="1:6" ht="19.5" thickBot="1" x14ac:dyDescent="0.35">
      <c r="A152" s="31" t="s">
        <v>10</v>
      </c>
      <c r="B152" s="6"/>
      <c r="C152" s="6"/>
      <c r="D152" s="6"/>
      <c r="E152" s="6"/>
      <c r="F152" s="70"/>
    </row>
    <row r="153" spans="1:6" x14ac:dyDescent="0.25">
      <c r="A153" s="30" t="s">
        <v>11</v>
      </c>
      <c r="B153" s="1"/>
      <c r="C153" s="1"/>
      <c r="D153" s="1"/>
      <c r="E153" s="1"/>
      <c r="F153" s="64">
        <v>40000</v>
      </c>
    </row>
    <row r="154" spans="1:6" x14ac:dyDescent="0.25">
      <c r="A154" s="7" t="s">
        <v>31</v>
      </c>
      <c r="B154" s="1"/>
      <c r="C154" s="1"/>
      <c r="D154" s="1"/>
      <c r="E154" s="1">
        <v>40000</v>
      </c>
      <c r="F154" s="64"/>
    </row>
    <row r="155" spans="1:6" x14ac:dyDescent="0.25">
      <c r="A155" s="80" t="s">
        <v>137</v>
      </c>
      <c r="B155" s="1"/>
      <c r="C155" s="1"/>
      <c r="D155" s="1"/>
      <c r="E155" s="1">
        <v>27000</v>
      </c>
      <c r="F155" s="64"/>
    </row>
    <row r="156" spans="1:6" x14ac:dyDescent="0.25">
      <c r="A156" s="80" t="s">
        <v>129</v>
      </c>
      <c r="B156" s="1">
        <v>15000</v>
      </c>
      <c r="C156" s="1"/>
      <c r="D156" s="1"/>
      <c r="E156" s="1"/>
      <c r="F156" s="64"/>
    </row>
    <row r="157" spans="1:6" x14ac:dyDescent="0.25">
      <c r="A157" s="80" t="s">
        <v>29</v>
      </c>
      <c r="B157" s="1"/>
      <c r="C157" s="1"/>
      <c r="D157" s="1"/>
      <c r="E157" s="1"/>
      <c r="F157" s="64">
        <v>10000</v>
      </c>
    </row>
    <row r="158" spans="1:6" x14ac:dyDescent="0.25">
      <c r="A158" s="7" t="s">
        <v>114</v>
      </c>
      <c r="B158" s="1"/>
      <c r="C158" s="1">
        <v>45000</v>
      </c>
      <c r="D158" s="1"/>
      <c r="E158" s="1"/>
      <c r="F158" s="64"/>
    </row>
    <row r="159" spans="1:6" x14ac:dyDescent="0.25">
      <c r="A159" s="7" t="s">
        <v>119</v>
      </c>
      <c r="B159" s="1"/>
      <c r="C159" s="1"/>
      <c r="D159" s="1"/>
      <c r="E159" s="1">
        <v>20000</v>
      </c>
      <c r="F159" s="64">
        <v>40019</v>
      </c>
    </row>
    <row r="160" spans="1:6" x14ac:dyDescent="0.25">
      <c r="A160" s="7" t="s">
        <v>130</v>
      </c>
      <c r="B160" s="1"/>
      <c r="C160" s="1">
        <v>40019</v>
      </c>
      <c r="D160" s="1"/>
      <c r="E160" s="1"/>
      <c r="F160" s="64"/>
    </row>
    <row r="161" spans="1:6" x14ac:dyDescent="0.25">
      <c r="A161" s="16" t="s">
        <v>81</v>
      </c>
      <c r="B161" s="1">
        <v>50000</v>
      </c>
      <c r="C161" s="1"/>
      <c r="D161" s="1"/>
      <c r="E161" s="1"/>
      <c r="F161" s="64"/>
    </row>
    <row r="162" spans="1:6" ht="15.75" thickBot="1" x14ac:dyDescent="0.3">
      <c r="A162" s="46" t="s">
        <v>77</v>
      </c>
      <c r="B162" s="3"/>
      <c r="C162" s="3">
        <v>40000</v>
      </c>
      <c r="D162" s="3"/>
      <c r="E162" s="3"/>
      <c r="F162" s="65"/>
    </row>
    <row r="163" spans="1:6" ht="15.75" thickBot="1" x14ac:dyDescent="0.3">
      <c r="A163" s="10" t="s">
        <v>18</v>
      </c>
      <c r="B163" s="22">
        <f>SUM(B153:B162)</f>
        <v>65000</v>
      </c>
      <c r="C163" s="22">
        <f>SUM(C153:C162)</f>
        <v>125019</v>
      </c>
      <c r="D163" s="22">
        <f>SUM(D153:D162)</f>
        <v>0</v>
      </c>
      <c r="E163" s="22">
        <f>SUM(E153:E162)</f>
        <v>87000</v>
      </c>
      <c r="F163" s="61">
        <f>SUM(F153:F162)</f>
        <v>90019</v>
      </c>
    </row>
    <row r="165" spans="1:6" x14ac:dyDescent="0.25">
      <c r="A165" s="5" t="s">
        <v>12</v>
      </c>
      <c r="B165" s="4">
        <f>B15+B34+B47+B58+B82+B97+B114+B125+B149+B163</f>
        <v>1096019</v>
      </c>
      <c r="C165" s="4">
        <f>C15+C34+C47+C58+C82+C97+C114+C125+C149+C163</f>
        <v>1146019</v>
      </c>
      <c r="D165" s="4">
        <f>D15+D34+D47+D58+D82+D97+D114+D125+D149+D163</f>
        <v>1012519</v>
      </c>
      <c r="E165" s="4">
        <f>E15+E34+E47+E58+E82+E97+E114+E125+E149+E163</f>
        <v>1146019</v>
      </c>
      <c r="F165" s="4">
        <f>F15+F34+F47+F58+F82+F97+F114+F125+F149+F163</f>
        <v>1161019</v>
      </c>
    </row>
    <row r="166" spans="1:6" x14ac:dyDescent="0.25">
      <c r="A166" s="5"/>
    </row>
    <row r="167" spans="1:6" x14ac:dyDescent="0.25">
      <c r="A167" s="20"/>
    </row>
    <row r="168" spans="1:6" x14ac:dyDescent="0.25">
      <c r="B168"/>
      <c r="C168"/>
      <c r="F168"/>
    </row>
    <row r="169" spans="1:6" x14ac:dyDescent="0.25">
      <c r="B169"/>
      <c r="C169"/>
      <c r="F169"/>
    </row>
    <row r="170" spans="1:6" ht="15.6" customHeight="1" thickBot="1" x14ac:dyDescent="0.3">
      <c r="B170"/>
      <c r="C170"/>
      <c r="F170"/>
    </row>
    <row r="171" spans="1:6" ht="14.45" customHeight="1" x14ac:dyDescent="0.25">
      <c r="A171" s="86" t="s">
        <v>13</v>
      </c>
      <c r="B171" s="90" t="s">
        <v>53</v>
      </c>
      <c r="C171" s="90" t="s">
        <v>66</v>
      </c>
      <c r="D171" s="90" t="s">
        <v>86</v>
      </c>
      <c r="E171" s="90" t="s">
        <v>87</v>
      </c>
      <c r="F171" s="88" t="s">
        <v>121</v>
      </c>
    </row>
    <row r="172" spans="1:6" ht="15" customHeight="1" thickBot="1" x14ac:dyDescent="0.3">
      <c r="A172" s="87"/>
      <c r="B172" s="91"/>
      <c r="C172" s="91"/>
      <c r="D172" s="91"/>
      <c r="E172" s="91"/>
      <c r="F172" s="89"/>
    </row>
    <row r="173" spans="1:6" x14ac:dyDescent="0.25">
      <c r="A173" s="14" t="s">
        <v>34</v>
      </c>
      <c r="B173" s="63">
        <v>300000</v>
      </c>
      <c r="C173" s="63">
        <v>250000</v>
      </c>
      <c r="D173" s="63">
        <v>300000</v>
      </c>
      <c r="E173" s="63">
        <v>250000</v>
      </c>
      <c r="F173" s="62">
        <v>250000</v>
      </c>
    </row>
    <row r="174" spans="1:6" x14ac:dyDescent="0.25">
      <c r="A174" s="16" t="s">
        <v>35</v>
      </c>
      <c r="B174" s="1">
        <v>35000</v>
      </c>
      <c r="C174" s="1">
        <v>35000</v>
      </c>
      <c r="D174" s="1">
        <v>35000</v>
      </c>
      <c r="E174" s="1">
        <v>35000</v>
      </c>
      <c r="F174" s="8">
        <v>35000</v>
      </c>
    </row>
    <row r="175" spans="1:6" x14ac:dyDescent="0.25">
      <c r="A175" s="16" t="s">
        <v>73</v>
      </c>
      <c r="B175" s="17">
        <v>168000</v>
      </c>
      <c r="C175" s="17">
        <v>168000</v>
      </c>
      <c r="D175" s="17">
        <v>168000</v>
      </c>
      <c r="E175" s="17">
        <v>168000</v>
      </c>
      <c r="F175" s="8">
        <v>168000</v>
      </c>
    </row>
    <row r="176" spans="1:6" x14ac:dyDescent="0.25">
      <c r="A176" s="16" t="s">
        <v>43</v>
      </c>
      <c r="B176" s="1">
        <v>2000</v>
      </c>
      <c r="C176" s="1">
        <v>2000</v>
      </c>
      <c r="D176" s="1">
        <v>2000</v>
      </c>
      <c r="E176" s="1">
        <v>2000</v>
      </c>
      <c r="F176" s="8">
        <v>2000</v>
      </c>
    </row>
    <row r="177" spans="1:6" x14ac:dyDescent="0.25">
      <c r="A177" s="7" t="s">
        <v>44</v>
      </c>
      <c r="B177" s="1">
        <v>20000</v>
      </c>
      <c r="C177" s="1">
        <v>20000</v>
      </c>
      <c r="D177" s="1">
        <v>20000</v>
      </c>
      <c r="E177" s="1">
        <v>20000</v>
      </c>
      <c r="F177" s="8">
        <v>20000</v>
      </c>
    </row>
    <row r="178" spans="1:6" x14ac:dyDescent="0.25">
      <c r="A178" s="7" t="s">
        <v>45</v>
      </c>
      <c r="B178" s="1">
        <v>10000</v>
      </c>
      <c r="C178" s="1">
        <v>10000</v>
      </c>
      <c r="D178" s="1">
        <v>10000</v>
      </c>
      <c r="E178" s="1">
        <v>10000</v>
      </c>
      <c r="F178" s="8">
        <v>10000</v>
      </c>
    </row>
    <row r="179" spans="1:6" x14ac:dyDescent="0.25">
      <c r="A179" s="7" t="s">
        <v>46</v>
      </c>
      <c r="B179" s="1">
        <v>1500</v>
      </c>
      <c r="C179" s="1">
        <v>1500</v>
      </c>
      <c r="D179" s="1">
        <v>35000</v>
      </c>
      <c r="E179" s="1">
        <v>1500</v>
      </c>
      <c r="F179" s="8">
        <v>1500</v>
      </c>
    </row>
    <row r="180" spans="1:6" x14ac:dyDescent="0.25">
      <c r="A180" s="7" t="s">
        <v>54</v>
      </c>
      <c r="B180" s="1">
        <v>0</v>
      </c>
      <c r="C180" s="1">
        <v>0</v>
      </c>
      <c r="D180" s="92">
        <v>50000</v>
      </c>
      <c r="E180" s="1">
        <v>0</v>
      </c>
      <c r="F180" s="8">
        <v>0</v>
      </c>
    </row>
    <row r="181" spans="1:6" x14ac:dyDescent="0.25">
      <c r="A181" s="7" t="s">
        <v>47</v>
      </c>
      <c r="B181" s="1">
        <v>5000</v>
      </c>
      <c r="C181" s="1">
        <v>5000</v>
      </c>
      <c r="D181" s="1">
        <v>5000</v>
      </c>
      <c r="E181" s="1">
        <v>5000</v>
      </c>
      <c r="F181" s="8">
        <v>5000</v>
      </c>
    </row>
    <row r="182" spans="1:6" ht="15.75" thickBot="1" x14ac:dyDescent="0.3">
      <c r="A182" s="19" t="s">
        <v>48</v>
      </c>
      <c r="B182" s="44">
        <v>45000</v>
      </c>
      <c r="C182" s="44">
        <v>45000</v>
      </c>
      <c r="D182" s="44">
        <v>45000</v>
      </c>
      <c r="E182" s="44">
        <v>45000</v>
      </c>
      <c r="F182" s="56">
        <v>30000</v>
      </c>
    </row>
    <row r="183" spans="1:6" ht="15.75" thickBot="1" x14ac:dyDescent="0.3">
      <c r="A183" s="10" t="s">
        <v>14</v>
      </c>
      <c r="B183" s="60">
        <f t="shared" ref="B183:E183" si="6">SUM(B173:B182)</f>
        <v>586500</v>
      </c>
      <c r="C183" s="60">
        <f t="shared" si="6"/>
        <v>536500</v>
      </c>
      <c r="D183" s="60">
        <f t="shared" si="6"/>
        <v>670000</v>
      </c>
      <c r="E183" s="60">
        <f t="shared" si="6"/>
        <v>536500</v>
      </c>
      <c r="F183" s="60">
        <f>SUM(F173:F182)</f>
        <v>521500</v>
      </c>
    </row>
    <row r="184" spans="1:6" ht="15.75" thickBot="1" x14ac:dyDescent="0.3">
      <c r="A184" s="5"/>
      <c r="B184" s="42"/>
      <c r="C184" s="42"/>
      <c r="F184" s="42"/>
    </row>
    <row r="185" spans="1:6" ht="16.5" thickBot="1" x14ac:dyDescent="0.3">
      <c r="A185" s="58"/>
      <c r="B185" s="12" t="s">
        <v>53</v>
      </c>
      <c r="C185" s="12" t="s">
        <v>66</v>
      </c>
      <c r="D185" s="12" t="s">
        <v>86</v>
      </c>
      <c r="E185" s="12" t="s">
        <v>87</v>
      </c>
      <c r="F185" s="52" t="s">
        <v>121</v>
      </c>
    </row>
    <row r="186" spans="1:6" x14ac:dyDescent="0.25">
      <c r="A186" s="7" t="s">
        <v>15</v>
      </c>
      <c r="B186" s="6">
        <f>B165</f>
        <v>1096019</v>
      </c>
      <c r="C186" s="6">
        <f>C165</f>
        <v>1146019</v>
      </c>
      <c r="D186" s="6">
        <f>D165</f>
        <v>1012519</v>
      </c>
      <c r="E186" s="6">
        <f>E165</f>
        <v>1146019</v>
      </c>
      <c r="F186" s="59">
        <f>F165</f>
        <v>1161019</v>
      </c>
    </row>
    <row r="187" spans="1:6" x14ac:dyDescent="0.25">
      <c r="A187" s="16" t="s">
        <v>16</v>
      </c>
      <c r="B187" s="1">
        <f t="shared" ref="B187:E187" si="7">B183</f>
        <v>586500</v>
      </c>
      <c r="C187" s="1">
        <f t="shared" si="7"/>
        <v>536500</v>
      </c>
      <c r="D187" s="1">
        <f t="shared" si="7"/>
        <v>670000</v>
      </c>
      <c r="E187" s="1">
        <f t="shared" si="7"/>
        <v>536500</v>
      </c>
      <c r="F187" s="8">
        <f t="shared" ref="F187" si="8">F183</f>
        <v>521500</v>
      </c>
    </row>
    <row r="188" spans="1:6" ht="15.75" thickBot="1" x14ac:dyDescent="0.3">
      <c r="A188" s="46" t="s">
        <v>27</v>
      </c>
      <c r="B188" s="3">
        <f t="shared" ref="B188:E188" si="9">SUM(B186:B187)</f>
        <v>1682519</v>
      </c>
      <c r="C188" s="3">
        <f t="shared" si="9"/>
        <v>1682519</v>
      </c>
      <c r="D188" s="3">
        <f t="shared" si="9"/>
        <v>1682519</v>
      </c>
      <c r="E188" s="3">
        <f t="shared" si="9"/>
        <v>1682519</v>
      </c>
      <c r="F188" s="56">
        <f t="shared" ref="F188" si="10">SUM(F186:F187)</f>
        <v>1682519</v>
      </c>
    </row>
    <row r="190" spans="1:6" x14ac:dyDescent="0.25">
      <c r="A190" s="29" t="s">
        <v>67</v>
      </c>
      <c r="B190" s="4">
        <f>1682519-B188</f>
        <v>0</v>
      </c>
      <c r="C190" s="4">
        <f>1682519-C188</f>
        <v>0</v>
      </c>
      <c r="D190" s="4">
        <f t="shared" ref="D190:F190" si="11">1682519-D188</f>
        <v>0</v>
      </c>
      <c r="E190" s="4">
        <f t="shared" si="11"/>
        <v>0</v>
      </c>
      <c r="F190" s="4">
        <f t="shared" si="11"/>
        <v>0</v>
      </c>
    </row>
  </sheetData>
  <mergeCells count="6">
    <mergeCell ref="A171:A172"/>
    <mergeCell ref="F171:F172"/>
    <mergeCell ref="E171:E172"/>
    <mergeCell ref="D171:D172"/>
    <mergeCell ref="C171:C172"/>
    <mergeCell ref="B171:B172"/>
  </mergeCells>
  <pageMargins left="0.7" right="0.7" top="1.105072463768116" bottom="0.28079710144927539" header="0.3" footer="0.3"/>
  <pageSetup orientation="landscape" r:id="rId1"/>
  <headerFooter>
    <oddHeader>&amp;CHOMES FOR GOOD HOUSING AGENCY
CAPITAL FUND 5-YEAR ACTION PLAN
FY23-FY27&amp;R&amp;G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E0029-86A2-48E0-9F7D-F80116ED0272}">
  <dimension ref="A1:E85"/>
  <sheetViews>
    <sheetView workbookViewId="0">
      <selection activeCell="B1" sqref="B1"/>
    </sheetView>
  </sheetViews>
  <sheetFormatPr defaultRowHeight="15" x14ac:dyDescent="0.25"/>
  <cols>
    <col min="1" max="1" width="10.85546875" bestFit="1" customWidth="1"/>
    <col min="2" max="2" width="44.28515625" bestFit="1" customWidth="1"/>
    <col min="3" max="3" width="4.85546875" bestFit="1" customWidth="1"/>
    <col min="4" max="4" width="12.140625" style="33" customWidth="1"/>
    <col min="5" max="5" width="44.28515625" bestFit="1" customWidth="1"/>
  </cols>
  <sheetData>
    <row r="1" spans="1:4" x14ac:dyDescent="0.25">
      <c r="B1" s="33" t="s">
        <v>113</v>
      </c>
    </row>
    <row r="3" spans="1:4" x14ac:dyDescent="0.25">
      <c r="A3" s="35" t="s">
        <v>88</v>
      </c>
      <c r="B3" s="35" t="s">
        <v>89</v>
      </c>
      <c r="C3" s="35" t="s">
        <v>90</v>
      </c>
      <c r="D3" s="35" t="s">
        <v>103</v>
      </c>
    </row>
    <row r="4" spans="1:4" x14ac:dyDescent="0.25">
      <c r="A4" s="36" t="s">
        <v>91</v>
      </c>
      <c r="B4" s="36" t="s">
        <v>104</v>
      </c>
      <c r="C4" s="36"/>
      <c r="D4" s="35" t="s">
        <v>106</v>
      </c>
    </row>
    <row r="5" spans="1:4" x14ac:dyDescent="0.25">
      <c r="A5" s="36" t="s">
        <v>91</v>
      </c>
      <c r="B5" s="36" t="s">
        <v>74</v>
      </c>
      <c r="C5" s="36"/>
      <c r="D5" s="35"/>
    </row>
    <row r="6" spans="1:4" x14ac:dyDescent="0.25">
      <c r="A6" s="36" t="s">
        <v>91</v>
      </c>
      <c r="B6" s="36" t="s">
        <v>51</v>
      </c>
      <c r="C6" s="36"/>
      <c r="D6" s="35"/>
    </row>
    <row r="7" spans="1:4" x14ac:dyDescent="0.25">
      <c r="A7" s="36" t="s">
        <v>91</v>
      </c>
      <c r="B7" s="36" t="s">
        <v>52</v>
      </c>
      <c r="C7" s="36"/>
      <c r="D7" s="35"/>
    </row>
    <row r="8" spans="1:4" x14ac:dyDescent="0.25">
      <c r="A8" s="36" t="s">
        <v>91</v>
      </c>
      <c r="B8" s="36" t="s">
        <v>38</v>
      </c>
      <c r="C8" s="36"/>
      <c r="D8" s="35" t="s">
        <v>107</v>
      </c>
    </row>
    <row r="9" spans="1:4" x14ac:dyDescent="0.25">
      <c r="A9" s="36" t="s">
        <v>91</v>
      </c>
      <c r="B9" s="36" t="s">
        <v>49</v>
      </c>
      <c r="C9" s="36"/>
      <c r="D9" s="35"/>
    </row>
    <row r="10" spans="1:4" x14ac:dyDescent="0.25">
      <c r="A10" s="36" t="s">
        <v>91</v>
      </c>
      <c r="B10" s="36" t="s">
        <v>75</v>
      </c>
      <c r="C10" s="36"/>
      <c r="D10" s="35"/>
    </row>
    <row r="12" spans="1:4" x14ac:dyDescent="0.25">
      <c r="A12" s="36" t="s">
        <v>92</v>
      </c>
      <c r="B12" s="36" t="s">
        <v>50</v>
      </c>
      <c r="C12" s="36"/>
      <c r="D12" s="35"/>
    </row>
    <row r="13" spans="1:4" x14ac:dyDescent="0.25">
      <c r="A13" s="36" t="s">
        <v>92</v>
      </c>
      <c r="B13" s="36" t="s">
        <v>28</v>
      </c>
      <c r="C13" s="36"/>
      <c r="D13" s="35"/>
    </row>
    <row r="14" spans="1:4" x14ac:dyDescent="0.25">
      <c r="A14" s="36" t="s">
        <v>92</v>
      </c>
      <c r="B14" s="36" t="s">
        <v>56</v>
      </c>
      <c r="C14" s="36"/>
      <c r="D14" s="35"/>
    </row>
    <row r="15" spans="1:4" x14ac:dyDescent="0.25">
      <c r="A15" s="36" t="s">
        <v>92</v>
      </c>
      <c r="B15" s="36" t="s">
        <v>77</v>
      </c>
      <c r="C15" s="36"/>
      <c r="D15" s="35"/>
    </row>
    <row r="16" spans="1:4" x14ac:dyDescent="0.25">
      <c r="A16" s="36" t="s">
        <v>92</v>
      </c>
      <c r="B16" s="36" t="s">
        <v>68</v>
      </c>
      <c r="C16" s="36"/>
      <c r="D16" s="35"/>
    </row>
    <row r="17" spans="1:4" x14ac:dyDescent="0.25">
      <c r="A17" s="36" t="s">
        <v>92</v>
      </c>
      <c r="B17" s="36" t="s">
        <v>71</v>
      </c>
      <c r="C17" s="36"/>
      <c r="D17" s="35"/>
    </row>
    <row r="18" spans="1:4" x14ac:dyDescent="0.25">
      <c r="A18" s="36" t="s">
        <v>92</v>
      </c>
      <c r="B18" s="36" t="s">
        <v>69</v>
      </c>
      <c r="C18" s="36"/>
      <c r="D18" s="35" t="s">
        <v>108</v>
      </c>
    </row>
    <row r="19" spans="1:4" x14ac:dyDescent="0.25">
      <c r="A19" s="36" t="s">
        <v>92</v>
      </c>
      <c r="B19" s="36" t="s">
        <v>84</v>
      </c>
      <c r="C19" s="36"/>
      <c r="D19" s="35"/>
    </row>
    <row r="20" spans="1:4" x14ac:dyDescent="0.25">
      <c r="A20" s="36" t="s">
        <v>92</v>
      </c>
      <c r="B20" s="36" t="s">
        <v>76</v>
      </c>
      <c r="C20" s="36"/>
      <c r="D20" s="35"/>
    </row>
    <row r="21" spans="1:4" x14ac:dyDescent="0.25">
      <c r="A21" s="36" t="s">
        <v>92</v>
      </c>
      <c r="B21" s="36" t="s">
        <v>74</v>
      </c>
      <c r="C21" s="36"/>
      <c r="D21" s="35"/>
    </row>
    <row r="22" spans="1:4" x14ac:dyDescent="0.25">
      <c r="A22" s="36" t="s">
        <v>92</v>
      </c>
      <c r="B22" s="36" t="s">
        <v>29</v>
      </c>
      <c r="C22" s="36"/>
      <c r="D22" s="35"/>
    </row>
    <row r="23" spans="1:4" x14ac:dyDescent="0.25">
      <c r="A23" s="36" t="s">
        <v>92</v>
      </c>
      <c r="B23" s="36" t="s">
        <v>78</v>
      </c>
      <c r="C23" s="36"/>
      <c r="D23" s="35"/>
    </row>
    <row r="25" spans="1:4" x14ac:dyDescent="0.25">
      <c r="A25" s="36" t="s">
        <v>93</v>
      </c>
      <c r="B25" s="36" t="s">
        <v>74</v>
      </c>
      <c r="C25" s="36"/>
      <c r="D25" s="35"/>
    </row>
    <row r="26" spans="1:4" x14ac:dyDescent="0.25">
      <c r="A26" s="36" t="s">
        <v>93</v>
      </c>
      <c r="B26" s="36" t="s">
        <v>70</v>
      </c>
      <c r="C26" s="36"/>
      <c r="D26" s="35"/>
    </row>
    <row r="27" spans="1:4" x14ac:dyDescent="0.25">
      <c r="A27" s="36" t="s">
        <v>93</v>
      </c>
      <c r="B27" s="36" t="s">
        <v>57</v>
      </c>
      <c r="C27" s="36"/>
      <c r="D27" s="35"/>
    </row>
    <row r="28" spans="1:4" x14ac:dyDescent="0.25">
      <c r="A28" s="36" t="s">
        <v>93</v>
      </c>
      <c r="B28" s="36" t="s">
        <v>59</v>
      </c>
      <c r="C28" s="36"/>
      <c r="D28" s="35"/>
    </row>
    <row r="29" spans="1:4" x14ac:dyDescent="0.25">
      <c r="A29" s="36" t="s">
        <v>93</v>
      </c>
      <c r="B29" s="36" t="s">
        <v>79</v>
      </c>
      <c r="C29" s="36"/>
      <c r="D29" s="35"/>
    </row>
    <row r="30" spans="1:4" x14ac:dyDescent="0.25">
      <c r="A30" s="36" t="s">
        <v>93</v>
      </c>
      <c r="B30" s="36" t="s">
        <v>85</v>
      </c>
      <c r="C30" s="36"/>
      <c r="D30" s="35"/>
    </row>
    <row r="31" spans="1:4" x14ac:dyDescent="0.25">
      <c r="A31" s="36" t="s">
        <v>93</v>
      </c>
      <c r="B31" s="36" t="s">
        <v>58</v>
      </c>
      <c r="C31" s="36"/>
      <c r="D31" s="35"/>
    </row>
    <row r="32" spans="1:4" x14ac:dyDescent="0.25">
      <c r="A32" s="36" t="s">
        <v>93</v>
      </c>
      <c r="B32" s="36" t="s">
        <v>7</v>
      </c>
      <c r="C32" s="36"/>
      <c r="D32" s="35" t="s">
        <v>108</v>
      </c>
    </row>
    <row r="34" spans="1:5" x14ac:dyDescent="0.25">
      <c r="A34" s="36" t="s">
        <v>94</v>
      </c>
      <c r="B34" s="37" t="s">
        <v>72</v>
      </c>
      <c r="C34" s="36"/>
      <c r="D34" s="35" t="s">
        <v>109</v>
      </c>
    </row>
    <row r="35" spans="1:5" x14ac:dyDescent="0.25">
      <c r="A35" s="36" t="s">
        <v>94</v>
      </c>
      <c r="B35" s="36" t="s">
        <v>3</v>
      </c>
      <c r="C35" s="36"/>
      <c r="D35" s="35"/>
    </row>
    <row r="36" spans="1:5" x14ac:dyDescent="0.25">
      <c r="A36" s="36" t="s">
        <v>94</v>
      </c>
      <c r="B36" s="36" t="s">
        <v>80</v>
      </c>
      <c r="C36" s="36"/>
      <c r="D36" s="35"/>
    </row>
    <row r="38" spans="1:5" x14ac:dyDescent="0.25">
      <c r="A38" s="36" t="s">
        <v>95</v>
      </c>
      <c r="B38" s="38" t="s">
        <v>96</v>
      </c>
      <c r="C38" s="36"/>
      <c r="D38" s="35"/>
    </row>
    <row r="39" spans="1:5" x14ac:dyDescent="0.25">
      <c r="A39" s="36" t="s">
        <v>95</v>
      </c>
      <c r="B39" s="38" t="s">
        <v>100</v>
      </c>
      <c r="C39" s="36"/>
      <c r="D39" s="35" t="s">
        <v>110</v>
      </c>
    </row>
    <row r="40" spans="1:5" x14ac:dyDescent="0.25">
      <c r="A40" s="36" t="s">
        <v>95</v>
      </c>
      <c r="B40" s="39" t="s">
        <v>7</v>
      </c>
      <c r="C40" s="36"/>
      <c r="D40" s="35" t="s">
        <v>111</v>
      </c>
    </row>
    <row r="41" spans="1:5" x14ac:dyDescent="0.25">
      <c r="A41" s="36" t="s">
        <v>95</v>
      </c>
      <c r="B41" s="39" t="s">
        <v>112</v>
      </c>
      <c r="C41" s="36"/>
      <c r="D41" s="35"/>
      <c r="E41" s="34"/>
    </row>
    <row r="42" spans="1:5" x14ac:dyDescent="0.25">
      <c r="A42" s="36" t="s">
        <v>95</v>
      </c>
      <c r="B42" s="36" t="s">
        <v>105</v>
      </c>
      <c r="C42" s="36"/>
      <c r="D42" s="35"/>
      <c r="E42" s="25"/>
    </row>
    <row r="43" spans="1:5" x14ac:dyDescent="0.25">
      <c r="A43" s="36" t="s">
        <v>95</v>
      </c>
      <c r="B43" s="36" t="s">
        <v>30</v>
      </c>
      <c r="C43" s="36"/>
      <c r="D43" s="35"/>
    </row>
    <row r="44" spans="1:5" x14ac:dyDescent="0.25">
      <c r="A44" s="36" t="s">
        <v>95</v>
      </c>
      <c r="B44" s="39" t="s">
        <v>77</v>
      </c>
      <c r="C44" s="36"/>
      <c r="D44" s="35"/>
      <c r="E44" s="25"/>
    </row>
    <row r="45" spans="1:5" x14ac:dyDescent="0.25">
      <c r="A45" s="36" t="s">
        <v>95</v>
      </c>
      <c r="B45" s="39" t="s">
        <v>81</v>
      </c>
      <c r="C45" s="36"/>
      <c r="D45" s="35"/>
      <c r="E45" s="25"/>
    </row>
    <row r="50" spans="1:4" x14ac:dyDescent="0.25">
      <c r="A50" s="35" t="s">
        <v>88</v>
      </c>
      <c r="B50" s="35" t="s">
        <v>89</v>
      </c>
      <c r="C50" s="35" t="s">
        <v>90</v>
      </c>
      <c r="D50" s="35" t="s">
        <v>103</v>
      </c>
    </row>
    <row r="51" spans="1:4" x14ac:dyDescent="0.25">
      <c r="A51" s="36" t="s">
        <v>97</v>
      </c>
      <c r="B51" s="38" t="s">
        <v>41</v>
      </c>
      <c r="C51" s="36"/>
      <c r="D51" s="35"/>
    </row>
    <row r="52" spans="1:4" x14ac:dyDescent="0.25">
      <c r="A52" s="36" t="s">
        <v>97</v>
      </c>
      <c r="B52" s="36" t="s">
        <v>30</v>
      </c>
      <c r="C52" s="36"/>
      <c r="D52" s="35"/>
    </row>
    <row r="53" spans="1:4" x14ac:dyDescent="0.25">
      <c r="A53" s="36" t="s">
        <v>97</v>
      </c>
      <c r="B53" s="36" t="s">
        <v>36</v>
      </c>
      <c r="C53" s="36"/>
      <c r="D53" s="35"/>
    </row>
    <row r="54" spans="1:4" x14ac:dyDescent="0.25">
      <c r="A54" s="36" t="s">
        <v>97</v>
      </c>
      <c r="B54" s="38" t="s">
        <v>64</v>
      </c>
      <c r="C54" s="36"/>
      <c r="D54" s="35"/>
    </row>
    <row r="55" spans="1:4" x14ac:dyDescent="0.25">
      <c r="A55" s="36" t="s">
        <v>97</v>
      </c>
      <c r="B55" s="36" t="s">
        <v>7</v>
      </c>
      <c r="C55" s="36"/>
      <c r="D55" s="35" t="s">
        <v>107</v>
      </c>
    </row>
    <row r="56" spans="1:4" x14ac:dyDescent="0.25">
      <c r="A56" s="36" t="s">
        <v>97</v>
      </c>
      <c r="B56" s="38" t="s">
        <v>63</v>
      </c>
      <c r="C56" s="36"/>
      <c r="D56" s="35"/>
    </row>
    <row r="58" spans="1:4" x14ac:dyDescent="0.25">
      <c r="A58" s="36" t="s">
        <v>98</v>
      </c>
      <c r="B58" s="39" t="s">
        <v>39</v>
      </c>
      <c r="C58" s="36"/>
      <c r="D58" s="35"/>
    </row>
    <row r="59" spans="1:4" x14ac:dyDescent="0.25">
      <c r="A59" s="36" t="s">
        <v>98</v>
      </c>
      <c r="B59" s="38" t="s">
        <v>82</v>
      </c>
      <c r="C59" s="36"/>
      <c r="D59" s="35"/>
    </row>
    <row r="60" spans="1:4" x14ac:dyDescent="0.25">
      <c r="A60" s="36" t="s">
        <v>98</v>
      </c>
      <c r="B60" s="39" t="s">
        <v>29</v>
      </c>
      <c r="C60" s="36"/>
      <c r="D60" s="35"/>
    </row>
    <row r="61" spans="1:4" x14ac:dyDescent="0.25">
      <c r="A61" s="36" t="s">
        <v>98</v>
      </c>
      <c r="B61" s="39" t="s">
        <v>28</v>
      </c>
      <c r="C61" s="36"/>
      <c r="D61" s="35"/>
    </row>
    <row r="62" spans="1:4" x14ac:dyDescent="0.25">
      <c r="A62" s="36" t="s">
        <v>98</v>
      </c>
      <c r="B62" s="39" t="s">
        <v>50</v>
      </c>
      <c r="C62" s="36"/>
      <c r="D62" s="35"/>
    </row>
    <row r="63" spans="1:4" x14ac:dyDescent="0.25">
      <c r="A63" s="36" t="s">
        <v>98</v>
      </c>
      <c r="B63" s="39" t="s">
        <v>7</v>
      </c>
      <c r="C63" s="36"/>
      <c r="D63" s="35" t="s">
        <v>107</v>
      </c>
    </row>
    <row r="64" spans="1:4" x14ac:dyDescent="0.25">
      <c r="A64" s="36" t="s">
        <v>98</v>
      </c>
      <c r="B64" s="38" t="s">
        <v>61</v>
      </c>
      <c r="C64" s="36"/>
      <c r="D64" s="35"/>
    </row>
    <row r="65" spans="1:4" x14ac:dyDescent="0.25">
      <c r="A65" s="36" t="s">
        <v>98</v>
      </c>
      <c r="B65" s="39" t="s">
        <v>63</v>
      </c>
      <c r="C65" s="36"/>
      <c r="D65" s="35"/>
    </row>
    <row r="67" spans="1:4" x14ac:dyDescent="0.25">
      <c r="A67" s="36" t="s">
        <v>99</v>
      </c>
      <c r="B67" s="39" t="s">
        <v>29</v>
      </c>
      <c r="C67" s="36"/>
      <c r="D67" s="35"/>
    </row>
    <row r="68" spans="1:4" x14ac:dyDescent="0.25">
      <c r="A68" s="36" t="s">
        <v>99</v>
      </c>
      <c r="B68" s="39" t="s">
        <v>8</v>
      </c>
      <c r="C68" s="36"/>
      <c r="D68" s="35"/>
    </row>
    <row r="69" spans="1:4" x14ac:dyDescent="0.25">
      <c r="A69" s="36" t="s">
        <v>99</v>
      </c>
      <c r="B69" s="38" t="s">
        <v>61</v>
      </c>
      <c r="C69" s="36"/>
      <c r="D69" s="35"/>
    </row>
    <row r="70" spans="1:4" x14ac:dyDescent="0.25">
      <c r="A70" s="36" t="s">
        <v>99</v>
      </c>
      <c r="B70" s="39" t="s">
        <v>39</v>
      </c>
      <c r="C70" s="36"/>
      <c r="D70" s="35"/>
    </row>
    <row r="71" spans="1:4" x14ac:dyDescent="0.25">
      <c r="A71" s="36" t="s">
        <v>99</v>
      </c>
      <c r="B71" s="39" t="s">
        <v>40</v>
      </c>
      <c r="C71" s="36"/>
      <c r="D71" s="35"/>
    </row>
    <row r="72" spans="1:4" x14ac:dyDescent="0.25">
      <c r="A72" s="36" t="s">
        <v>99</v>
      </c>
      <c r="B72" s="39" t="s">
        <v>50</v>
      </c>
      <c r="C72" s="36"/>
      <c r="D72" s="35"/>
    </row>
    <row r="73" spans="1:4" x14ac:dyDescent="0.25">
      <c r="A73" s="36" t="s">
        <v>99</v>
      </c>
      <c r="B73" s="40" t="s">
        <v>30</v>
      </c>
      <c r="C73" s="36"/>
      <c r="D73" s="35"/>
    </row>
    <row r="75" spans="1:4" x14ac:dyDescent="0.25">
      <c r="A75" s="36" t="s">
        <v>101</v>
      </c>
      <c r="B75" s="36" t="s">
        <v>31</v>
      </c>
      <c r="C75" s="36"/>
      <c r="D75" s="35"/>
    </row>
    <row r="76" spans="1:4" x14ac:dyDescent="0.25">
      <c r="A76" s="36" t="s">
        <v>101</v>
      </c>
      <c r="B76" s="36" t="s">
        <v>37</v>
      </c>
      <c r="C76" s="36"/>
      <c r="D76" s="35"/>
    </row>
    <row r="77" spans="1:4" x14ac:dyDescent="0.25">
      <c r="A77" s="36" t="s">
        <v>101</v>
      </c>
      <c r="B77" s="36" t="s">
        <v>83</v>
      </c>
      <c r="C77" s="36"/>
      <c r="D77" s="35"/>
    </row>
    <row r="78" spans="1:4" x14ac:dyDescent="0.25">
      <c r="A78" s="36" t="s">
        <v>101</v>
      </c>
      <c r="B78" s="36" t="s">
        <v>30</v>
      </c>
      <c r="C78" s="36"/>
      <c r="D78" s="35"/>
    </row>
    <row r="79" spans="1:4" x14ac:dyDescent="0.25">
      <c r="A79" s="36" t="s">
        <v>101</v>
      </c>
      <c r="B79" s="36" t="s">
        <v>7</v>
      </c>
      <c r="C79" s="36"/>
      <c r="D79" s="35" t="s">
        <v>108</v>
      </c>
    </row>
    <row r="80" spans="1:4" x14ac:dyDescent="0.25">
      <c r="A80" s="36" t="s">
        <v>101</v>
      </c>
      <c r="B80" s="36" t="s">
        <v>33</v>
      </c>
      <c r="C80" s="36"/>
      <c r="D80" s="35"/>
    </row>
    <row r="82" spans="1:4" x14ac:dyDescent="0.25">
      <c r="A82" s="36" t="s">
        <v>102</v>
      </c>
      <c r="B82" s="36" t="s">
        <v>11</v>
      </c>
      <c r="C82" s="36"/>
      <c r="D82" s="35"/>
    </row>
    <row r="83" spans="1:4" x14ac:dyDescent="0.25">
      <c r="A83" s="36" t="s">
        <v>102</v>
      </c>
      <c r="B83" s="36" t="s">
        <v>42</v>
      </c>
      <c r="C83" s="36"/>
      <c r="D83" s="35"/>
    </row>
    <row r="84" spans="1:4" x14ac:dyDescent="0.25">
      <c r="A84" s="36" t="s">
        <v>102</v>
      </c>
      <c r="B84" s="36" t="s">
        <v>77</v>
      </c>
      <c r="C84" s="36"/>
      <c r="D84" s="35"/>
    </row>
    <row r="85" spans="1:4" x14ac:dyDescent="0.25">
      <c r="A85" s="36" t="s">
        <v>102</v>
      </c>
      <c r="B85" s="36" t="s">
        <v>31</v>
      </c>
      <c r="C85" s="36"/>
      <c r="D85" s="3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FY22-26</vt:lpstr>
      <vt:lpstr>Rank</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Jared Young</dc:creator>
  <cp:lastModifiedBy>Jared Young</cp:lastModifiedBy>
  <cp:lastPrinted>2023-04-20T23:41:28Z</cp:lastPrinted>
  <dcterms:created xsi:type="dcterms:W3CDTF">2016-01-28T20:00:03Z</dcterms:created>
  <dcterms:modified xsi:type="dcterms:W3CDTF">2023-05-09T15:06:26Z</dcterms:modified>
</cp:coreProperties>
</file>